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mc:AlternateContent xmlns:mc="http://schemas.openxmlformats.org/markup-compatibility/2006">
    <mc:Choice Requires="x15">
      <x15ac:absPath xmlns:x15ac="http://schemas.microsoft.com/office/spreadsheetml/2010/11/ac" url="/Users/manuellopez/Downloads/"/>
    </mc:Choice>
  </mc:AlternateContent>
  <xr:revisionPtr revIDLastSave="0" documentId="8_{6EF4BDA4-05DD-A24F-9D9D-A8D65F1E1E09}" xr6:coauthVersionLast="31" xr6:coauthVersionMax="31" xr10:uidLastSave="{00000000-0000-0000-0000-000000000000}"/>
  <bookViews>
    <workbookView xWindow="0" yWindow="0" windowWidth="25420" windowHeight="17700" xr2:uid="{00000000-000D-0000-FFFF-FFFF00000000}"/>
  </bookViews>
  <sheets>
    <sheet name="Instrumento valoración" sheetId="3" r:id="rId1"/>
  </sheets>
  <definedNames>
    <definedName name="_Toc50186741" localSheetId="0">'Instrumento valoración'!#REF!</definedName>
    <definedName name="_xlnm.Print_Area" localSheetId="0">'Instrumento valoración'!$A$1:$F$145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3" l="1"/>
  <c r="D34" i="3"/>
  <c r="E33" i="3"/>
  <c r="D33" i="3"/>
  <c r="E32" i="3"/>
  <c r="D32" i="3"/>
  <c r="E31" i="3"/>
  <c r="D31" i="3"/>
  <c r="E30" i="3"/>
  <c r="D30" i="3"/>
  <c r="E144" i="3" l="1"/>
  <c r="D26" i="3" l="1"/>
  <c r="E41" i="3" l="1"/>
  <c r="E40" i="3"/>
  <c r="E39" i="3"/>
  <c r="E38" i="3"/>
  <c r="D41" i="3"/>
  <c r="D40" i="3"/>
  <c r="D39" i="3"/>
  <c r="D38" i="3"/>
  <c r="E29" i="3"/>
  <c r="E37" i="3"/>
  <c r="D37" i="3"/>
  <c r="E26" i="3"/>
  <c r="D29" i="3"/>
  <c r="D42" i="3"/>
  <c r="E42" i="3"/>
  <c r="D27" i="3"/>
  <c r="D48" i="3" l="1"/>
  <c r="D57" i="3"/>
  <c r="E27" i="3"/>
  <c r="E136" i="3" l="1"/>
  <c r="E139" i="3"/>
  <c r="E110" i="3" l="1"/>
  <c r="E109" i="3"/>
  <c r="D113" i="3"/>
  <c r="D96" i="3"/>
  <c r="E91" i="3"/>
  <c r="E86" i="3"/>
  <c r="E97" i="3"/>
  <c r="D91" i="3"/>
  <c r="D43" i="3" l="1"/>
  <c r="E143" i="3" l="1"/>
  <c r="D143" i="3"/>
  <c r="E142" i="3"/>
  <c r="D142" i="3"/>
  <c r="D141" i="3"/>
  <c r="E140" i="3"/>
  <c r="E141" i="3"/>
  <c r="D140" i="3"/>
  <c r="D139" i="3"/>
  <c r="E138" i="3"/>
  <c r="D138" i="3" l="1"/>
  <c r="E137" i="3"/>
  <c r="D137" i="3"/>
  <c r="D136" i="3"/>
  <c r="E135" i="3"/>
  <c r="D135" i="3"/>
  <c r="E130" i="3"/>
  <c r="D130" i="3"/>
  <c r="E82" i="3"/>
  <c r="D82" i="3"/>
  <c r="E81" i="3"/>
  <c r="D81" i="3"/>
  <c r="E80" i="3"/>
  <c r="D80" i="3"/>
  <c r="E79" i="3"/>
  <c r="D79" i="3"/>
  <c r="E78" i="3"/>
  <c r="D78" i="3"/>
  <c r="E77" i="3"/>
  <c r="D77" i="3"/>
  <c r="E76" i="3"/>
  <c r="D76" i="3"/>
  <c r="E101" i="3" l="1"/>
  <c r="D101" i="3"/>
  <c r="E100" i="3"/>
  <c r="D100" i="3"/>
  <c r="E99" i="3"/>
  <c r="D99" i="3"/>
  <c r="E128" i="3"/>
  <c r="D128" i="3"/>
  <c r="E126" i="3"/>
  <c r="E125" i="3"/>
  <c r="D126" i="3"/>
  <c r="D125" i="3"/>
  <c r="E75" i="3" l="1"/>
  <c r="D75" i="3"/>
  <c r="E74" i="3"/>
  <c r="D74" i="3"/>
  <c r="E127" i="3"/>
  <c r="D127" i="3"/>
  <c r="D83" i="3" l="1"/>
  <c r="E83" i="3"/>
  <c r="E107" i="3" l="1"/>
  <c r="E104" i="3"/>
  <c r="E50" i="3" l="1"/>
  <c r="E48" i="3"/>
  <c r="E55" i="3" l="1"/>
  <c r="E124" i="3" l="1"/>
  <c r="E120" i="3"/>
  <c r="D124" i="3"/>
  <c r="D120" i="3"/>
  <c r="E123" i="3"/>
  <c r="E119" i="3"/>
  <c r="D123" i="3"/>
  <c r="D119" i="3"/>
  <c r="E122" i="3"/>
  <c r="E118" i="3"/>
  <c r="D122" i="3"/>
  <c r="D118" i="3"/>
  <c r="E121" i="3"/>
  <c r="D121" i="3"/>
  <c r="E73" i="3"/>
  <c r="D73" i="3"/>
  <c r="E71" i="3"/>
  <c r="D71" i="3"/>
  <c r="E70" i="3"/>
  <c r="D70" i="3"/>
  <c r="E69" i="3"/>
  <c r="D69" i="3"/>
  <c r="E68" i="3"/>
  <c r="D68" i="3"/>
  <c r="E67" i="3"/>
  <c r="D67" i="3"/>
  <c r="E66" i="3"/>
  <c r="E90" i="3"/>
  <c r="D66" i="3"/>
  <c r="D108" i="3"/>
  <c r="E65" i="3"/>
  <c r="D65" i="3"/>
  <c r="D90" i="3"/>
  <c r="E64" i="3"/>
  <c r="D64" i="3"/>
  <c r="D104" i="3"/>
  <c r="E63" i="3"/>
  <c r="D63" i="3"/>
  <c r="E62" i="3"/>
  <c r="D62" i="3"/>
  <c r="E61" i="3"/>
  <c r="D61" i="3"/>
  <c r="E60" i="3"/>
  <c r="D60" i="3"/>
  <c r="E59" i="3"/>
  <c r="D59" i="3"/>
  <c r="E115" i="3"/>
  <c r="D115" i="3"/>
  <c r="E46" i="3"/>
  <c r="E45" i="3"/>
  <c r="D45" i="3"/>
  <c r="D46" i="3"/>
  <c r="E89" i="3"/>
  <c r="D89" i="3"/>
  <c r="E88" i="3"/>
  <c r="D88" i="3"/>
  <c r="E87" i="3"/>
  <c r="D87" i="3"/>
  <c r="D110" i="3"/>
  <c r="D109" i="3"/>
  <c r="E108" i="3"/>
  <c r="D107" i="3"/>
  <c r="E106" i="3"/>
  <c r="D106" i="3"/>
  <c r="E105" i="3"/>
  <c r="D105" i="3"/>
  <c r="E98" i="3"/>
  <c r="D98" i="3"/>
  <c r="E103" i="3"/>
  <c r="D103" i="3"/>
  <c r="E102" i="3"/>
  <c r="D102" i="3"/>
  <c r="D97" i="3"/>
  <c r="E72" i="3"/>
  <c r="D72" i="3"/>
  <c r="E116" i="3"/>
  <c r="D116" i="3"/>
  <c r="E114" i="3" l="1"/>
  <c r="D114" i="3"/>
  <c r="E96" i="3"/>
  <c r="E95" i="3"/>
  <c r="D95" i="3"/>
  <c r="E84" i="3"/>
  <c r="E94" i="3" l="1"/>
  <c r="D94" i="3"/>
  <c r="E93" i="3"/>
  <c r="D93" i="3"/>
  <c r="E92" i="3"/>
  <c r="D92" i="3"/>
  <c r="D86" i="3"/>
  <c r="E85" i="3"/>
  <c r="D85" i="3"/>
  <c r="D84" i="3"/>
  <c r="E36" i="3"/>
  <c r="D36" i="3"/>
  <c r="E35" i="3"/>
  <c r="D35" i="3"/>
  <c r="D50" i="3"/>
  <c r="E49" i="3"/>
  <c r="D49" i="3"/>
  <c r="E57" i="3"/>
  <c r="E56" i="3"/>
  <c r="D56" i="3"/>
  <c r="D55" i="3"/>
  <c r="E54" i="3" l="1"/>
  <c r="D54" i="3"/>
  <c r="E53" i="3"/>
  <c r="D53" i="3"/>
  <c r="E44" i="3"/>
  <c r="D44" i="3"/>
  <c r="E43" i="3"/>
  <c r="D51" i="3"/>
  <c r="E51" i="3"/>
  <c r="D111" i="3"/>
  <c r="E111" i="3"/>
  <c r="D112" i="3"/>
  <c r="E112" i="3"/>
  <c r="E113" i="3"/>
  <c r="D58" i="3"/>
  <c r="E58" i="3"/>
  <c r="D117" i="3"/>
  <c r="E117" i="3"/>
  <c r="D131" i="3"/>
  <c r="E131" i="3"/>
  <c r="D132" i="3"/>
  <c r="E132" i="3"/>
  <c r="D133" i="3"/>
  <c r="E133" i="3"/>
  <c r="D134" i="3"/>
  <c r="E134" i="3"/>
  <c r="D14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tc={9F0A4CA1-024B-434B-9A18-CF706576C644}</author>
    <author>tc={4BE5CF9F-F972-4D28-8482-C6D1B0C7C679}</author>
  </authors>
  <commentList>
    <comment ref="A131" authorId="0" shapeId="0" xr:uid="{00000000-0006-0000-00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 pregunta estaba más contextualizada al inicio de la pandemia</t>
        </r>
      </text>
    </comment>
    <comment ref="A141" authorId="1" shapeId="0" xr:uid="{00000000-0006-0000-0000-00000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Aceleración de aprendizaje no aplica para todas las IE</t>
        </r>
      </text>
    </comment>
  </commentList>
</comments>
</file>

<file path=xl/sharedStrings.xml><?xml version="1.0" encoding="utf-8"?>
<sst xmlns="http://schemas.openxmlformats.org/spreadsheetml/2006/main" count="273" uniqueCount="249">
  <si>
    <t xml:space="preserve">Departamento </t>
  </si>
  <si>
    <t xml:space="preserve">Municipio </t>
  </si>
  <si>
    <t>Código DANE</t>
  </si>
  <si>
    <t xml:space="preserve">Dirección </t>
  </si>
  <si>
    <t>Zona (marque X)</t>
  </si>
  <si>
    <t>Urbana</t>
  </si>
  <si>
    <t>Rural</t>
  </si>
  <si>
    <t>Nombre de la Sede</t>
  </si>
  <si>
    <t>Correo Electrónico</t>
  </si>
  <si>
    <t xml:space="preserve">No. Celular </t>
  </si>
  <si>
    <t xml:space="preserve">No. Teléfono oficina </t>
  </si>
  <si>
    <t>Cargo</t>
  </si>
  <si>
    <t>ASPECTOS</t>
  </si>
  <si>
    <t>SI</t>
  </si>
  <si>
    <t>NO</t>
  </si>
  <si>
    <t>c.    recursos de la administración departamental</t>
  </si>
  <si>
    <t xml:space="preserve">f.     hábito de desinfección de calzado </t>
  </si>
  <si>
    <t xml:space="preserve">g.    toma de temperatura </t>
  </si>
  <si>
    <t xml:space="preserve">h.   uso de mascarillas </t>
  </si>
  <si>
    <t>a.    estudiantes</t>
  </si>
  <si>
    <t>b.    Familias</t>
  </si>
  <si>
    <t>c.    Maestros, directivos y administrativos</t>
  </si>
  <si>
    <t>b.    Familiares</t>
  </si>
  <si>
    <t>c.    Maestros, directivos, administrativos</t>
  </si>
  <si>
    <t xml:space="preserve">a.    en la presencialidad </t>
  </si>
  <si>
    <t>b.    estrategias institucionales de educación desde casa (virtualidad, materiales físicos, otros recursos - ¿Qué grupos priorizar en cada uno?</t>
  </si>
  <si>
    <t>c.    estrategias de atención externas (canales de tv, radio, plataformas, guías)</t>
  </si>
  <si>
    <t>a.    Utilizan diferentes estrategias de aprendizaje en casa, digital, en línea o a distancia</t>
  </si>
  <si>
    <t>b.    Asignan lecturas o ejercicios para trabajo en casa desde las guías de trabajo autónomo</t>
  </si>
  <si>
    <t>c.    Utilizan los canales de televisión</t>
  </si>
  <si>
    <t>d.    Utilizan los canales de radio, audio o podcast con contenido académico</t>
  </si>
  <si>
    <t>e.    Utilizan las plataformas virtuales de contenido educativo</t>
  </si>
  <si>
    <t xml:space="preserve">a.    evaluación del proceso Educación desde casa -Aprendizaje a distancia </t>
  </si>
  <si>
    <t>b.    percepción de regreso a las aulas</t>
  </si>
  <si>
    <t xml:space="preserve">d.    adecuaciones institucionales </t>
  </si>
  <si>
    <t xml:space="preserve">e.    medidas comunitarias protección </t>
  </si>
  <si>
    <t xml:space="preserve">f.     desplazamiento </t>
  </si>
  <si>
    <t xml:space="preserve">g.    acompañamiento proceso escolar </t>
  </si>
  <si>
    <t>h.    medidas educativas de prevención</t>
  </si>
  <si>
    <t>Interno</t>
  </si>
  <si>
    <t xml:space="preserve">a)  estaciones de limpieza ,  </t>
  </si>
  <si>
    <t>b)  estaciones de desinfección</t>
  </si>
  <si>
    <t>c) demarcación de aislamiento  físico</t>
  </si>
  <si>
    <t>d) señalización en los espacios de la sedes</t>
  </si>
  <si>
    <t>c.    protocolos de bioseguridad</t>
  </si>
  <si>
    <t>a.    Seguridad entre estudiantes, padres y comunidad del regreso a las aulas</t>
  </si>
  <si>
    <t>b.    Conocimiento para el diseño del plan de contingencia</t>
  </si>
  <si>
    <t xml:space="preserve">d.    formato de verificación de medidas de bioseguridad </t>
  </si>
  <si>
    <t>e.    elementos personales protectores para bioseguridad</t>
  </si>
  <si>
    <t>Fecha diligenciamiento</t>
  </si>
  <si>
    <t xml:space="preserve">Correo electrónico Establecimiento E. </t>
  </si>
  <si>
    <t>Nombre Establecimiento Educativo</t>
  </si>
  <si>
    <t>IDENTIFICACIÓN  DE LA SEDE DEL ESTABLECIMIENTO EDUCATIVO</t>
  </si>
  <si>
    <t>b.    Fondo servicios educativos y otros adicionales para el COVID- 19</t>
  </si>
  <si>
    <t>RECOMENDACIONES</t>
  </si>
  <si>
    <t>Proponer y participar en actividades de capacitación en el Sistema de Gestión de Seguridad y Salud en el Trabajo.</t>
  </si>
  <si>
    <t xml:space="preserve">Se recomienda abstenerse de saludos con contacto físico, y en caso de darse es indispensable el lavado inmediato de manos con agua y jabón. </t>
  </si>
  <si>
    <t>Al ingresar al EE toda persona  deberá portar la mascarilla personal.</t>
  </si>
  <si>
    <t>Las zonas de desinfección está a las entradas, salidas, pasillos,  ingreso a unidades sanitarias,  áreas administrativas, de recreo, comedor, restaurante, cocina, laboratorios, talleres, etc.</t>
  </si>
  <si>
    <t xml:space="preserve">En cada espacio académico,  áreas administrativa y social hay letreros con información y recomendaciones acerca del uso y la circulación por la instalaciones escolares y de las indicaciones para la bioseguridad personal. </t>
  </si>
  <si>
    <t>Este Protocolo contempla un cuestionario de cumplimiento de medidas, para monitorear los cambios y anticipar decisiones preventivas</t>
  </si>
  <si>
    <t>Este Protocolo contempla un cuestionario de cumplimiento de medidas, para monitorear los cambios y anticipar decisiones preventivas y cada sede tiene su propio protocolo</t>
  </si>
  <si>
    <t>Los casos de salud serán canalizados a la red de salud local</t>
  </si>
  <si>
    <t>Se remitirá a la red prestadora de servicios de salud a los que están afiliados los afectados</t>
  </si>
  <si>
    <t>Hay una sala temporal de aislamiento, relativamente separada de los demás estudiantes o del personal en caso de fiebre u otros síntomas del COVID 19. Está señalada y demarcada desde la puerta de entrada y la comunidad educativa conoce de su ubicación y el responsable en la institución, conoce los protocolos para atender estas situaciones.</t>
  </si>
  <si>
    <t>El Consejo Directivo estará al corriente de los avances en la adecuación de las instalaciones, lo requerimientos y el Rector presentará los presupuestos para su aprobación, según los planes de inversiones y gastos</t>
  </si>
  <si>
    <t>Sólo se permitirán actividades deportivas que no impliquen contacto ni intercambio de implementos. Se promoverán competencias de ingenio, inteligencia, actuación, gimnasia individual, etc.</t>
  </si>
  <si>
    <t>Las ventanas y puertas en los recintos escolares deberán permanecer abiertas todo el tiempo posible y se harán  revisiones periódicas y distribuidas entre distintos responsables según programación. Los ventiladores y aires acondicionados son revisados para evitar la circulación de aire contaminado, para lo cual se consultarán las normas sobre filtros de cada fabricante</t>
  </si>
  <si>
    <t>Los lineamientos, protocolos para el regreso al EE y el trabajo en casa, han sido elaborados, adoptados  y dados a conocer a los integrantes de la comunidad educativa  de cada sede por diferentes medios tales como: reuniones virtuales, comunicados a los correos, emisoras locales, etc.</t>
  </si>
  <si>
    <t>Toda persona autorizada para ingresar, permitirá que se realice la respectiva desinfección del calzado, vehículo de transporte que utilice.</t>
  </si>
  <si>
    <t>Toda persona que ingrese al EE deberá seguir las orientaciones de lavado de manos y desinfección que le indiquen las personas autorizadas para hacerlo.</t>
  </si>
  <si>
    <t>Los directivos con el Comité escolar de gestión integral de riesgos revisarán diariamente datos e información de los alumnos y emitirán señales de alarma.</t>
  </si>
  <si>
    <t xml:space="preserve">Habrá sitios con horarios restringidos y se establecerá quiénes están autorizados para su ocupación. En lugar visible se mostrarán los sitios y horarios de afluencia autorizada para los  estudiantes </t>
  </si>
  <si>
    <t>El Consejo Directivo examinó, adaptó y reportó a la  entidad territorial certificada el plan de reapertura con alternancia (trabajo presencial en el EE y en casa) según escenarios de preparación de cada sede. Este reporte se renueva mensualmente y con él se muestra el avance y las necesidades para cumplir el cronograma</t>
  </si>
  <si>
    <t xml:space="preserve">Se sugerirá a la comunidad escolar la adopción de medidas y el desarrollo de actividades que procuren y mantengan la salud en los lugares y ambientes escolares. También se informará a las autoridades si un escolar o un pariente ha estado en contacto con un paciente con COVID-19 </t>
  </si>
  <si>
    <t>Se ha definido un registro para el ingreso de estudiantes, personal docente, personal administrativo y de servicios  y visitantes.</t>
  </si>
  <si>
    <t>En el archivo institucional se dispone del(los) documento(s) de  consentimiento de los padres  que autorizan el regreso de  su(s) hijo(s) a las clases presenciales en los días definidos por el EE.</t>
  </si>
  <si>
    <t>Todo el plan de adecuación y dotación de elementos de aseo, desinfección y elementos de protección personal, se ha implantado y ha sido aprobado por Secretaria de Educación y entidades sanitarias correspondientes.</t>
  </si>
  <si>
    <t>Se dispone del acta, resolución rectoral  que da cuenta de la aprobación  de los ajustes, flexibilización curricular y del SIEE , la cual fue remitida a la Secretaría de Educación</t>
  </si>
  <si>
    <t>a.    sistema general de participaciones SGP, recursos propios de los municipios</t>
  </si>
  <si>
    <t xml:space="preserve">lavado frecuente de manos (máximo cada 2 horas) </t>
  </si>
  <si>
    <t>higiene respiratoria o ventilación de espacios</t>
  </si>
  <si>
    <t xml:space="preserve">uso de guantes </t>
  </si>
  <si>
    <t>Se recomienda abstenerse de contacto físico (como saludo, juegos y gimnasia), y en caso de ocurrir es indispensable el lavado inmediato de manos con agua y jabón. El uso de guantes es recomendado únicamente para el personal médico y de limpieza</t>
  </si>
  <si>
    <t xml:space="preserve">Actividades y saludos sin contactos </t>
  </si>
  <si>
    <t>actos cívico, prácticas masiva, concentracione, campeonatos</t>
  </si>
  <si>
    <t>otras zonas o espacios institucionales</t>
  </si>
  <si>
    <t>acceso de personal ajeno al habitual</t>
  </si>
  <si>
    <t>salidas pedagógicas, excursione, integraciones, concursos de contacto</t>
  </si>
  <si>
    <t xml:space="preserve">sensibilización continua de las medidas tomadas </t>
  </si>
  <si>
    <t xml:space="preserve">desinfección del calzado </t>
  </si>
  <si>
    <t xml:space="preserve">pausas activas durante las clases </t>
  </si>
  <si>
    <t xml:space="preserve">desplazamiento desde y hacia la casa </t>
  </si>
  <si>
    <t>zonas deportivas</t>
  </si>
  <si>
    <t xml:space="preserve">desplazamientos internos </t>
  </si>
  <si>
    <t xml:space="preserve">zonas de descanso y recreo </t>
  </si>
  <si>
    <t>unidad sanitaria</t>
  </si>
  <si>
    <t xml:space="preserve">tienda escolar </t>
  </si>
  <si>
    <t xml:space="preserve">restaurante / comedor </t>
  </si>
  <si>
    <t>aulas, talleres, laboratoros, prácticas, encuentros pedagógicos</t>
  </si>
  <si>
    <t>Entrada y salida de clases en cada sede</t>
  </si>
  <si>
    <t xml:space="preserve">orientar  sentidos de circulación (solo se transite en un mismo sentido - cada uno avanza por su derecha) </t>
  </si>
  <si>
    <t>toma frecuente de temperatura</t>
  </si>
  <si>
    <t>evitar aglomeraciones y definir distanciamiento físico según ambientes entre de 1mts. y 2 mts</t>
  </si>
  <si>
    <t>Las aglomeraciones son uno de los principales riesgos de contagio, por eso en el protocolo debe quedar muy claro que se evita cualquier actividad que implique que se genere la presencia de varias personas sin el debido distanciamiento. Sólo se permitirán actividades que no impliquen contacto ni intercambio de implementos. Se promoverán competencias de ingenio, inteligencia, actuación, gimnasia individual, etc.</t>
  </si>
  <si>
    <t>uso de mascarillas y guantes</t>
  </si>
  <si>
    <t>sala de profesores</t>
  </si>
  <si>
    <t>rectoría</t>
  </si>
  <si>
    <t>oficinas de coordinación</t>
  </si>
  <si>
    <t xml:space="preserve">Los casos de salud serán canalizados a la red de salud pública local o a la red prestadora de servicios de salud a los que estén afiliados los afectados. </t>
  </si>
  <si>
    <t xml:space="preserve">Para el desarrollo de los protocolos  y normas de bioseguridad, se han consultado las fuentes tales como: Ministerio de Salud, Secretaría Municipal y Departamental de Salud, Ministerio de Educación Nacional y Secretarias de Educación del departamento o municipal. Se harán prácticas de desinfección frecuentes </t>
  </si>
  <si>
    <t>f.    Actualizan o crear estrategias de aceleración del aprendizaje</t>
  </si>
  <si>
    <t>g.    Se evalúan y ajustan las estrategias diseñadas para la atención durante la pandemia</t>
  </si>
  <si>
    <t>Este protocolo considera los intereses de los NNA por encima de otras consideraciones y se inspira en el respeto a sus derechos. La información acerca de la sede corresponde al año 2020 y se actualizará regularmente, para monitorear los cambios y adecuaciones y verificar las condiciones óptimas para la comunidad educativa. Los requerimientos fueron oportunamente comunicados a las autoridades educativas y de salud, y la infraestructura,  dotaciones para el lavado, desinfección y marcación de los diferentes espacios de cada sede es la adecuada.</t>
  </si>
  <si>
    <t>La alternancia (trabajo en casa y en el EE)  se hará gradualmente, a medida que se adecúa cada sede escolar para su ocupación. Se financiará con el Sistema General de Participaciones (SGP) que se transfieren a las entidades territoriales y por gratuidad. El diagnóstico vigente se envía a los municipios no certificados (cuando el establecimiento está en un municipio no certificado), para acceder a los fondos que administran y distribuyen recursos del SGP (Ley 715 de 2001) para mantenimiento y mejoramiento de la calidad, pueden invertir recursos propios, de libre destinación, gestionar proyectos con regalías y otras fuentes.  También con recursos extraordinarios del MEN, SGR, propios y de libre destinación de los municipios y con aportes de la empresa privada y de cooperación.</t>
  </si>
  <si>
    <t>El área precisa de aforo en los espacios escolares se calcula _________________para cada persona. Al ingreso se encuentra una estación de desinfección. Se requiere el tapabocas. Se debe moverse según la señalización. Los estudiantes gozarán de un tiempo de receso en espacios comunes, cuyos horarios se repartirán a lo largo de la jornada, para evitar las aglomeraciones. Se ha definido un registro para que cada docente verifique la existencia de normas y elementos de bioseguridad.</t>
  </si>
  <si>
    <t>En cada aula, laboratorio, taller, etc. donde se compartan materiales, herramientas e instrumentos habrá una manual u orientaciones  de uso seguro, con el procedimiento para su desinfección. El área precisa de aforo en los espacios escolares se calcula _______________ para cada persona. Al ingreso se encuentra una estación de desinfección. Se requiere el tapabocas. Se debe moverse según la señalización. La capacidad de aforo de cada espacio escolar se calcula ____.</t>
  </si>
  <si>
    <t>En el área de secretaría académica, se ha definido un registro para el ingreso de estudiantes, docentes, personal administrativo/servicios  y visitantes.</t>
  </si>
  <si>
    <t>A la entrada a las instalaciones educativas se encontrarán bandejas con tapetes impregnados de desinfectantes, para humedecer el calzado de todos los que ingresen, o se contará con un aspersor para realizarla.</t>
  </si>
  <si>
    <t>El área precisa de aforo en los espacios escolares se calcula ____________ para cada persona. Al ingreso se encuentra una estación de desinfección. Se requiere el tapabocas. Se debe mover según la señalización. Los estudiantes gozarán de un tiempo de receso en espacios comunes, cuyos horarios se repartirán a lo largo de la jornada, para evitar las aglomeraciones</t>
  </si>
  <si>
    <t>La sede tiene un recinto claramente demarcado para atender eventos de salud, lesiones, accidentes, curaciones, etc. Si la sede no tiene personal profesional del área de salud, notificará a las autoridades de salud. Este mismo recinto hará las veces de lugar de aislamiento preventivo, para separar estudiantes de la colectividad, en caso de sospecha y en tanto llegan las autoridades sanitarias para examinar al estudiante. Al ingreso se encuentra una estación de desinfección. Se requiere el tapabocas. El lugar designado recibe el nombre y un cartel en la puerta lo señala</t>
  </si>
  <si>
    <t>Con los anexos respectivos, se han incorporado los causales y correctivos pedagógicos y administrativos por el incumplimiento de orientaciones y protocolos de bioseguridad establecidos en el EE, han sido analizados por el Consejo Académico y Comité de Convivencia, y adoptados institucionalmente por el Consejo Directivo</t>
  </si>
  <si>
    <t>Se han dispuesto en los espacios y áreas de trabajo  del EE, los elementos indispensables de desinfección. El personal de servicios generales  está informado de su uso correcto y la periodicidad de aplicación en los diferentes espacios. Cada zona común tiene su protocolo de circulación. Habrá una ficha o tarjeta, donde se registrará día y hora de desinfección, con las observaciones que adviertan si puede ser usado o no.</t>
  </si>
  <si>
    <t>Los directivos con el Comité escolar de gestión integral de riesgos, o el comité definido para tal efecto,  revisarán diariamente datos e información de los alumnos y emitirán señales de alarma</t>
  </si>
  <si>
    <t>Se  ha previsto un registro para el ingreso de toda clase de personal a los diferentes espacios del EE. En los espacios correspondientes, se ha demarcado el aforo permitido en cada sitio, con el fin de preservar las recomendaciones de bioseguridad y acerca de las aglomeraciones.</t>
  </si>
  <si>
    <t>El plan de alternancia académica, especialmente para el trabajo en casa, está definido, se ha comunicado por diversos medios a estudiantes, familias, docentes, personal administrativo y de servicios, proveedores, secretaría de educación.  De  conformidad con lo establecido por el EE, se  verifica diariamente  y en reuniones periódicas(EE precisa) el avance, oportunidades de mejora, y se realiza el control de estudiantes que cumplen satisfactoriamente con su proceso de aprendizaje, se identifica quienes y los motivos de dificultad que presentan, y los potenciales estudiantes en  riesgo de deserción y los motivos correspondientes, y se definen, las intervenciones y los apoyos institucionales e interinstitucionales correspondientes.</t>
  </si>
  <si>
    <t xml:space="preserve">El presente protocolo tiene el fin de garantizar y monitorear que haya  adherencia a los procedimientos de bioseguridad en el transporte público, el trabajo y los establecimientos comerciales que tengan apertura al público, según las medidas establecidas por las autoridades sanitarias. Ha sido puesto a consideración de los representantes de la comunidad en el Consejo Directivo, las autoridades étnicas y la Asociación de padres y madres de familia. Así mismo, las medidas adoptadas han sido difundidas entre las familias de los estudiantes y se recibieron sus observaciones. Se les solicitó que si detectan casos en el ámbito de los escolares, están obligados a advertir a las autoridades sanitarias y a los directivos, para que impartan las instrucciones y se tomen medidas con los que han estado en contacto con el estudiante con síntomas. Las familias podrán abstenerse de enviar a sus hijos a sesiones presenciales y esto no acarreará ninguna sanción. En cada sede reposan las autorizaciones o consentimientos de los padres de familia para autorizar el regreso de los estudiantes, y además contempla las excepciones registradas en los lineamientos proporcionados por el Ministerio de Educación Nacional. </t>
  </si>
  <si>
    <t>ASPECTOS MÍNIMOS PARA ELABORAR EL PROTOCOLO DE CADA SEDE Y  PREPARARSE PARA UN EVENTUAL REGRESO ALTERNO A LAS AULAS DURANTE LA CONTINGENCIA DEL COVID-19</t>
  </si>
  <si>
    <t xml:space="preserve">i.      uso de gel antibacterial - dispensadores </t>
  </si>
  <si>
    <t xml:space="preserve">k.      uso de desinfectantes para la infraestructura - aspersores </t>
  </si>
  <si>
    <t xml:space="preserve">l.  La práctica del manos, jabón, toallas desechables </t>
  </si>
  <si>
    <t>m.    recolección regular de basuras, bolsas en dispensadores de apertura con el pie, contenedores.</t>
  </si>
  <si>
    <t xml:space="preserve">Las medidas académicas, administrativas y sanitarias que contiene este Protocolo fueron consultadas con la Secretaría de Educación y aprobadas por la Secretaría de Salud. Se sujetan a los protocolos de bioseguridad establecidos por el Ministerio de Salud y Protección Social para el control de la pandemia del Coronavirus COVID-19. Se irán ajustando de conformidad con las instrucciones, lineamientos, guías y orientaciones que para evitar la propagación del Coronavirus COVID-19 adopten o expidan los diferentes ministerios, entidades y autoridades del orden nacional, regional o local o las que expidan los diferentes ministerios y entidades del orden nacional. </t>
  </si>
  <si>
    <t>Según la señalización todos caminarán siguiendo las flechas, que indican el sentido de la circulación. En espacios comunes habrá horarios que evitarán concentraciones a lo largo de la jornada.</t>
  </si>
  <si>
    <t>Se difundirá entre a comunidad escolar las medidas tomadas para cada sede y se verificará que sean entendidas y acatadas En cada área académica,  administrativa y social hay letreros con información y recomendaciones acerca del uso y la circulación por la instalaciones escolares. A la entrada de la sede habrá marcas de separación física, que deben respetarse al ingreso y a la salida. Se organizarán varias filas para la toma de temperatura, revisión de tapabocas, desinfección de manos y de calzado. Se ha definido un registro para el ingreso de estudiantes, docentes, personal administrativo y de servicios  y visitantes.</t>
  </si>
  <si>
    <t>Los vehículos para el transporte escolar donde los hubiere, serán desinfectados antes y después de su uso. Los escolares que lleguen por sus propios medios deben informar acerca de sus rutas, medios y acompañantes, para estimar los riesgos diarios y adoptar sus propias medidas y considerar si debe asistir a la sede</t>
  </si>
  <si>
    <t>La mascarilla es de uso obligatorio en lugares compartidos, durante toda la jornada. El uso de guantes es recomendado únicamente para el personal médico, paramédico, de limpieza. En casos extremos cuando haya que movilizar a una persona sospechosa de ser portadora del virus</t>
  </si>
  <si>
    <t>Se limitarán al máximo las actividades por fuera de las instalaciones escolares. Las actividades de concurrencia masiva se limitarán. Y se fueren a llevar a cabo debe verificarse el protocolos de bioseguridad que oriente los participantes los docentes, directivos, administrativos y de servicios durante la jornada.  Para cada evento se ha diseñado un test para verificar el cumplimiento de todas las medidas de bioseguridad (demarcación, estaciones de lavado de manos, desinfección, elementos protectores personales. Para el desarrollo de los protocolos  y normas de bioseguridad, se han consultado las fuentes tales como: Ministerio de Salud, Secretaría Municipal y Departamental de Salud, Ministerio de Educación Nacional y Secretarias de Educación del departamento o municipal.</t>
  </si>
  <si>
    <t>Con las autoridades sanitarias se definirán las señales e indicios de contagio en una persona en la sede y con ellas se acordará la manera de proceder. La sede tiene un lugar claramente demarcado como lugar de aislamiento preventivo, para separar estudiantes del conjunto, en caso de sospecha y en tanto llegan las autoridades sanitarias para examinar a los estudiantes. Al ingreso se encuentra una estación de desinfección. Se requiere el tapabocas. Se circulará según la señalización.</t>
  </si>
  <si>
    <t>Se han dispuesto en los diferentes espacios del EE, los elementos indispensables de desinfección y las instrucciones para su uso correcto. Toda persona que ingrese al EE deberá seguir las orientaciones de lavado de manos y desinfección que le indiquen las personas autorizadas para hacerlo.</t>
  </si>
  <si>
    <t>Se harán prácticas de desinfección frecuentes. Se han dispuesto en los espacios y áreas de trabajo  del EE, los elementos indispensables de lavado de manos y las instrucciones correspondientes. A inicio y finalización de actividades, se informa a estudiantes y al personal,  la periodicidad del lavado de manos y se ha establecido una práctica diaria de lavado frecuentes.</t>
  </si>
  <si>
    <t>El personal responsable de la limpieza y desinfección revisará regularmente la disposición de los recipientes con la bolsa del color adecuado. La  disposición general de residuos, está debidamente demarcada y organizada con los recipientes y colores oficiales que ordena la legislación colombiana. Para los residuos  biomédicos,  se ha dispuesto un recipiente para su especial tratamiento. El personal responsable de la limpieza y desinfección revisará regularmente la disposición de los recipientes con las bolsas de colores correctos.</t>
  </si>
  <si>
    <t>Acreditar ante las autoridades competentes la situación del personal de cada sede del establecimiento educativo y los protocolos Seguridad y Salud, con las normas para la protección de la comunidad educativa. Se notificará a las autoridades competentes la sospecha de casos de contagio por COVID 19 y la salud emocional de la comunidad escolar y del medio ambiente. Se facilitará la participación activa de los trabajadores a las actividades enfocadas a la prevención, control de riesgos y enfermedades Laborales. Han sido adoptadas las medidas necesarias para dar cumplimiento, a la legislación vigente en materia de Seguridad y salud en el trabajo. Se revisará el cumplimiento del Sistema de Gestión de la Seguridad y Salud en el trabajo por lo menos una vez al año, a través de una Auditoria del Sistema de Gestión de la Seguridad y Salud en el trabajo. Existirá una base de datos que se actualizará permanentemente, con la información de los estamentos escolares.</t>
  </si>
  <si>
    <t>El personal de psico-orientación llevará un registro con los datos de los estudiantes con conductas que sugieran estados emocionales susceptibles de atención profesional, que dependiendo de su escala, se remitirá a la red de salud.</t>
  </si>
  <si>
    <t>El personal de psico-orientación llevará un registro con los datos de las familias con conductas que sugieran estados emocionales susceptibles de atención profesional, que dependiendo de su escala, se les orientará para que acudan a las entidades de salud correspondientes u oto tipo de entidades según el caso.</t>
  </si>
  <si>
    <t>El personal de psico-orientación llevará un registro con los datos de maestros y directivos con conductas que sugieran estados emocionales susceptibles de atención profesional, que dependiendo de su escala, se les orientará para que acudan a las entidades de salud correspondientes u otro tipo de entidades según el caso.</t>
  </si>
  <si>
    <t>Existirá una base de datos que se actualizará permanentemente, con la información de los estamentos escolares y las dependencias o entidades de emergencia correspondientes.</t>
  </si>
  <si>
    <t>Cada espacio tiene su protocolo de acceso, uso y salida. Habrá una ficha en cada puerta, en la cual se registrará día y hora de desinfección, con las observaciones que adviertan si puede ser usado o no. De acuerdo con los lineamientos tanto de las autoridades sanitarias como de Educación, se ha estructurado un directorio con las principales entidades sanitarias, el cual  se ha divulgado a directivos, docentes, administrativos, padres y madres de familia. Igualmente, se encuentra publicado en la cartelera central del EE,  en la página web del colegio, en la puerta principal de entrada al EE, en el área de recepción, en los salones de clase y demás espacios del EE. Se seguirá una programación de revisión de las instalaciones, vías de acceso, salidas de emergencia, instalaciones eléctricas, disposición de materiales, productos y otros que se consideren importantes para monitorear.</t>
  </si>
  <si>
    <t>Cada zona común tiene su protocolo de circulación. Habrá una ficha o tarjeta, para registrar día y hora de desinfección, con las advertencias si se puede ocupar o no.</t>
  </si>
  <si>
    <t>Está definido, informado a la comunidad educativa por diferentes medios tales como: redes sociales, correos electrónicos, mensajes de texto, en las carteleras institucionales y a la entrada del EE.</t>
  </si>
  <si>
    <t>El Consejo Directivo, previa revisión del Consejo Académico,  aprobó mediante acta y rectoría expidió la resolución rectoral correspondiente, lo relacionado  con las medidas transitorias en lo respecta al SIEE.</t>
  </si>
  <si>
    <t xml:space="preserve">El área precisa de aforo en los espacios escolares se calcula _____.  El uso de pasillos, corredores o algunas áreas de la IE durante los tiempos libres de los estudiantes tendrán un horario y normas claras.  Debe incluir un aspecto muy importante y tiene que ver con limitar el número de 
alumnos es estas zonas en los pasillos, corredores y áreas comunes, especialmente en los tiempos libres de los estudiantes. Se requiere el tapabocas. Se debe mover según la señalización. </t>
  </si>
  <si>
    <t xml:space="preserve">Se ha definido un registro para el ingreso de estudiantes, docentes, personal administrativo/servicios  y visitantes.
</t>
  </si>
  <si>
    <t>CONTENIDO BÁSICO DEL PROTOCOLO PARA UNA SEDE</t>
  </si>
  <si>
    <t>Calendario (marque x)</t>
  </si>
  <si>
    <t>A</t>
  </si>
  <si>
    <t>B</t>
  </si>
  <si>
    <t xml:space="preserve">Nombre del Rector(a)/ Director(a)/ Coordinador(a) </t>
  </si>
  <si>
    <t>Advertencia: El diligenciamiento de este formato permite saber qué tan preparada está cada una de las sedes de su establecimiento educativo  y  señalará dónde podría haber alternancia y dónde no y qué inversiones se requieren. Entre mayor objetividad más confiable el resultado. De este modo se sabrá cuál será el calendario de apertura de las sedes y cuáles abrirán al mismo tiempo. Habrá sedes que abran para alternancia cuando se hagan gradualmente las adecuaciones. Las sugerencias han sido adaptadas de las normas del Ministerio de Salud, lineamientos del Ministerio de Educación, de la OMS, la OPS, las Notas de orientación sobre la reapertura de las escuelas en el contexto de COVID-19 para los administradores y directores escolares en América Latina y el Caribe,  Fondo de las Naciones Unidas para la Infancia (UNICEF),  Ciudad de Panamá, julio de 2020</t>
  </si>
  <si>
    <t>REQUERIMIENTOS</t>
  </si>
  <si>
    <t xml:space="preserve">Las unidades sanitarias son espacios de gran riesgo de contagio, por eso  el protocolo  limita el número de personas con distanciamiento físico, que se desinfectarán y dejarán desinfectados los aparatos sanitarios luego de su uso. La norma permite un máximo de 25 estudiantes por batería sanitaria. La desinfección de los baños debe realizarse después de cada receso,  usando el desinfectante señalado y dejando actuar por al menos 20 minutos. Dispondrán de papel higiénico, agua y toallas desechables Este espacio deberá limpiarse y desinfectarse de nuevo si se observa suciedad. Se debe procurar un tiempo límite para que cada persona use los servicios sanitarios Al ingreso se encuentra una estación de desinfección.  Se requiere el tapabocas. Se debe mover según la señalización. </t>
  </si>
  <si>
    <t xml:space="preserve">distanciamiento en aulas de  2 mts </t>
  </si>
  <si>
    <t>Esta sede tiene un comité para la vigilancia y el control integrado directivo y/o docente encargado de coordinar todas las acciones de promoción, prevención, atención y seguimiento al contagio por Covid-19, articulado con el  Comité Escolar de Gestión el Riegos para la promoción, prevención y reacción si hubiere alguien con indicios sospechosos de contagio, para aislarlo mientras llegan las autoridades. La integra voluntarios en cada sede, que serán preparados por autoridades sanitarias con el compromiso de ejecutar los procedimientos administrativos u operativos necesarios para actuar antes, durante y después de un evento de emergencia. Dedicar tiempo para inspeccionar los equipos y elementos de la Brigada de Emergencias, de acuerdo al cronograma establecido, garantizando que su almacenamiento y estado es óptimo para responder a las emergencias que se puedan presentar.</t>
  </si>
  <si>
    <t>Los protocolos han sido revisados por las autoridades étnicas, de educción y de salud. Con ellas se definen los indicadores y procedimientos para la identificación de casos de contagio, decisión del cierre de la sede o cancelación de actividades escolares por 24 horas para desinfección de las áreas. El caso debe ser notificado a toda la comunidad educativa, pero en especial a aquellos que tuvieron contacto con el caso. Si se presentan más de ___ casos, el cierre se hará una cuarentena de 14 días.</t>
  </si>
  <si>
    <t>Con los anexos respectivos, se han incorporado los causales y correctivos pedagógicos y administrativos por el incumplimiento de orientaciones y protocolos de bioseguridad establecidos en el EE, han sido analizados por el Consejo Académico y Comité de Convivencia, y adoptados institucionalmente por el Consejo Directivo, que serán aplicados por el comité para la vigilancia y el control integrado directivo y/o docente encargado de coordinar todas las acciones de promoción, prevención, atención y seguimiento al contagio por Covid-19, articulado con el  Comité Escolar de Gestión el Riegos para la promoción, prevención y reacción si hubiere alguien con indicios sospechosos de contagio, para aislarlo mientras llegan las autoridades</t>
  </si>
  <si>
    <t>Cada espacio de las sedes del EE tiene sus protocolos de bioseguridad que orientan a los docentes, directivos, administrativos y de servicios con las orientaciones para el desarrollo de sus labores con bioseguridad requerida. Los elementos como computadores, teléfonos, material educativo y demás objetos de uso constante deben desinfectarse siempre después de su uso. Los elementos con que se realiza la limpieza: escobas, traperos, baldes, etc., también deben desinfectarse de manera periódica. Además, el personal encargado de labores de limpieza de cada institución debe contar con todos los elementos de protección personal. También se han impartido instrucciones sobre el manejo de residuos, que deben ser recolectados diariamente.</t>
  </si>
  <si>
    <t>Se acreditará ante las autoridades competentes la situación del personal de cada sede del establecimiento educativo y los protocolos Seguridad y Salud, con las normas para la protección de la comunidad educativa. Se notificará a las autoridades competentes la sospecha de casos de contagio por COVID 19 y la salud emocional de la comunidad escolar y del medio ambiente. Se facilitará la participación activa de los trabajadores a las actividades enfocadas a la prevención, control de riesgos y enfermedades Laborales. Han sido adoptadas las medidas necesarias para dar cumplimiento, a la legislación vigente en materia de Seguridad y salud en el trabajo. Se revisará el cumplimiento del Sistema de Gestión de la Seguridad y Salud en el trabajo por lo menos una vez al año, a través de una Auditoria del Sistema de Gestión de la Seguridad y Salud en el trabajo. Para cada espacio se ha diseñado un test para verificar el cumplimiento de todas las medidas de bioseguridad (demarcación, estaciones de lavado de manos, desinfección, elementos protectores personales. El personal responsable de la limpieza y desinfección revisará regularmente la disposición de los recipientes con la bolsa del color adecuado. Lo más importante es que cada institución debe evaluar las condiciones del territorio en términos de contagio de coronavirus y las condiciones internas para saber si estas le permiten o no adelantar el regreso a las aulas de manera presencial. Con base en estos dos criterios se debe tomar la decisión.</t>
  </si>
  <si>
    <t>Hay horario para ingreso de acudientes, visitantes y proveedores a espacios escolares.  Toda persona ajena debe ser autorizada por ____. Al ingresar  deberá acogerse a las medidas de bioseguridad establecidas en la sede, como lavado de manos, desinfección con alcohol glicerinado o gel, desinfección del calzado, vehículo de transporte que utilice, que le indiquen las personas autorizadas para hacerlo en los puntos destinados para el efecto.</t>
  </si>
  <si>
    <t>Toda persona autorizada que ingrese al EE, deberá acogerse a las medidas de bioseguridad establecidas en el EE, portar tapabocas, realizar  la toma de temperatura, lavado de manos y desinfección con alcohol glicerinado o gel en los sitios destinados en el EE para tal efecto.</t>
  </si>
  <si>
    <t xml:space="preserve">j.    uso de alcohol - glicerinado dispensadores </t>
  </si>
  <si>
    <t>El área precisa de aforo de la tienda escolar se calcula respetando dos (2) metros para cada persona. Al ingreso se encuentra una estación de desinfección. Se requiere el tapabocas. Se debe moverse según la señalización. Se ha definido un registro para verificar las condiciones de bioseguridad, el cual será diligenciado por el responsable de la tienda escolary remitido diariamente a Rectoría.</t>
  </si>
  <si>
    <t>Los estudiantes gozarán de un tiempo de receso en espacios comunes, cuyos horarios se repartirán a lo largo de la jornada, para evitar las aglomeraciones. La circulación estará demarcada.  El área precisa de aforo en los espacios de recreo y descanso se calculan en un radio a la redonda de 2 metros para cada persona. Al ingreso se encuentra una estación de lavado de manos y desinfección. Al ingreso se encuentra una estación de desinfección. Se requiere el tapabocas. Se debe mover según la señalización. Los estudiantes gozarán de un tiempo de receso en espacios comunes, cuyos horarios se repartirán a lo largo de la jornada, para evitar las aglomeraciones</t>
  </si>
  <si>
    <t>Informar, usar medios de comunicación, redes, mensajes y escuelas virtuales. En lo posible las novedades sobre cambios se transmitirán a las familias y autoridades mínimo con 48 horas de anticipación. Se han identificado canales para informar cuando algún miembro presenta síntomas respiratorios y debe haber una comunicación constante para informar sobre los protocolos.</t>
  </si>
  <si>
    <t>Definir precisiones del plan según: (i) niveles (educación inicial hasta superior), (ii) zonas</t>
  </si>
  <si>
    <t>a) Directivos -Docentes</t>
  </si>
  <si>
    <t>b) Docentes</t>
  </si>
  <si>
    <t xml:space="preserve">c) Personal  Administrativo </t>
  </si>
  <si>
    <t xml:space="preserve">d) Personal de servicios generales </t>
  </si>
  <si>
    <t>e) Proveedores</t>
  </si>
  <si>
    <t>Hay un Plan de contingencia de los operadores de salud y ARL, para atender al personal que labora en las sedesy ya están definidas las rutas para el reporte de pacientes sospechosos o confirmados por COVID–19.</t>
  </si>
  <si>
    <t>¿Cuántos deberán permanecer en casa? ¿Qué impedimentos tienen?</t>
  </si>
  <si>
    <t>a) Estudiantes</t>
  </si>
  <si>
    <t>b) Padres y Madres de Familia</t>
  </si>
  <si>
    <t>c) Cuidadores</t>
  </si>
  <si>
    <t>d) Acudientes</t>
  </si>
  <si>
    <t>I. Comités para liderar plan de alternancia educativa, implementación y seguimiento del protocolo</t>
  </si>
  <si>
    <t>III. Recursos 2020, presupuesto 2021 y contratación (PAE, habilitación de condiciones, FSE)</t>
  </si>
  <si>
    <t xml:space="preserve">IV. Protocolo de bioseguridad para el manejo y control de riesgo de coronavirus COVI-19 en las instituciones educativas, instituciones de educación superior y de educación para el trabajo y desarrollo humano.
</t>
  </si>
  <si>
    <t>3. ¿Se han verificado condiciones de edad, salud y comorbilidad del personal para conocer cuántos pueden laborar presencialmente?</t>
  </si>
  <si>
    <t>4. ¿Hay autorización de la familia para el regreso a las aulas?</t>
  </si>
  <si>
    <t xml:space="preserve">Están concertadas, coordinadas y organizadas las estrategias entre las autoridades de Salud y Educación de la Entidad Territorial. Se ha probado el canal de comunicación y los procedimientos en la Alcaldía, para el manejo, monitoreo y evaluación de la emergencia sanitaria  (sala situacional o sala de crisis). El Plan ha sido socializado entre la ciudadanía. Los responsables han asumido sus funciones en salud, educación, gobierno, ambiente, transporte, entre otros, y se encuentra  aprobado por el gobierno escolar de cada establecimiento su plan de alternancia. </t>
  </si>
  <si>
    <t>Lea cada uno de los ítems de valoración y seleccione la columna SI o NO, según su apreciación al respecto. Si considera que ya avanzó en la tarea escribe número 1 (uno) en la primera columna y aparecerá una valoración automáticamente en la misma fila, con una sugerencia para no retroceder. Si está pendiente una actividad en la otra columna surgirá la recomendación para ejecutar una acción requerida, por ser un variable en riesgo. Valore todos los ítems aplicables a su sede. La última columna sugiere el contenido básico que podría quedar luego de especificar los detalles de su sede. Si oculta o copia en Word la última columnas le quedará un texto provisional para consulta con el personal del establecimiento educativo, presentarla al Consejo Directivo y a las autoridades étnicas, de educación y de salud de la entidad territorial.</t>
  </si>
  <si>
    <t>La institución dispone de los registros y cuadros estadísticos con información acerca de las características y comorbilidades del personal que labora en la Institución y  periódicamente, se controla su actualización.  Los servicios de salud y la Secretaría de Educación tienen esta descripción pormenorizada</t>
  </si>
  <si>
    <t>II. Caracterización de los establecimientos educativos, la comunidad educativa y la evolución de la  pandemia, según orientaciones de las autoridades</t>
  </si>
  <si>
    <t>El diagnóstico sobre las condiciones de infraestructura, acceso a servicios de agua, saneamiento e higiene, conexión a internet, plataformas en línea disponibles, materiales de aprendizaje, número de maestros, estudiantes y personal educativo se mantendrá actualizado. En almacén de la sede principal del establecimiento tiene suministros para un mes. El Rector, director, coordinador de cada sede envía mensualmente a ___________,  el reporte de lo requerido con el plazo suficiente para la consolidación del pedido y su trámite administrativo</t>
  </si>
  <si>
    <t xml:space="preserve">Se establecieron mecanismos de información  sobre medidas de prevención y  atención. Circulan y se publican infografías sobre  lavado de manos, uso de  tapabocas. La reapertura se comunica por medios masivos con mínimo 48 horas antes. Hay avisos visibles y didácticos a la entrada de las sedes con las medidas de  biosegurdad. Fueron definidos los mecanismos para notificar inasistencias de los estudiantes cuando se presenten síntomas. Hay comunicación constante con las  familias.
</t>
  </si>
  <si>
    <t xml:space="preserve">El inventario de insumos y suministros de cada sede se mantendrá al día en el kardex del establecimiento, y las reposiciones se reportarán y gestionarán oportunamente. Control a las cantidades de insumos para limpieza, desinfección (agua, jabón, productos de limpieza y desinfección, mascarillas, guantes, alcohol glicerinado, termómetros, entre otros) y aparatos de higiene y saneamiento. Se estableció el trámite para compra, reposición, cantidad y frecuencia. 
Los productos de desinfección autorizados y que han mostrado efectividad contra COVID-19 son: glutaraldehido al 2 % o al 4%, amonio cuaternario, peróxido de hidrógeno o hipoclorito de sodio a 5.0000 p.p.m. Recuerde que el hipoclorito puede producir irritación en las mucosas y corroer las superficies metálicas y manchar las superficies de color.
</t>
  </si>
  <si>
    <t>Hay un responsable todos los días en la puerta de la sede para organizar el ingreso, el cual se encuentra demarcado. Se preguntará sobre posibles síntomas, toma de temperatura, recolección de autodeclaraciones sobre el estado de salud y los procesos de desinfección de manos para el ingreso. En cada puerta de acceso exterior, interior y en el primer piso (o pisos que haya en el EE), habrá una estación de lavado de manos y desinfección, con un dispensador de alcohol glicerinado, gel o jabón antibacteriano, toallas de papel o secador por aire, que eviten el contacto de las personas con esos aparatos. Antes, durante y al final de cada jornada el Coordinador de ____  revisará que los envases e insumos estén disponibles y con los correspondientes líquidos (alcohol glicerinado y/o gel). Las estaciones deberán contemplar facilidad de acceso a la población con necesidades especiales.</t>
  </si>
  <si>
    <t>La toma de la temperatura se realizará por la persona designada por el EE para realizarlo en cada turno y se realizará colocando el Termómetro infrarrojo digital, sobre el brazo  o antebrazo, y se registrará el nombre, cedula, # teléfono  celular o fijo y correo electrónico en el registro de entrada de personal o visitantes.</t>
  </si>
  <si>
    <t xml:space="preserve">Informar, usar medios de comunicación, redes, mensajes y escuelas virtuales Las estrategias de comunicación deben informar a la población en esta nueva fase que el riesgo persiste, que la pandemia no ha terminado, y que el riesgo de rebrotes depende de la adherencia individual y colectiva a las medidas de distanciamiento físico, así como a la aplicación de la estrategia de rastreo y aislamiento de casos y contactos. En cada uno de los espacios del EE, informar acerca del aforo permitido en cada lugar del EE, con el fin de preservar las recomendaciones de bioseguridad con respecto a las aglomeraciones y comunicar en qué sitios no está permitida la presencia de estudiantes o el límite de cada espacio dentro del EE.    </t>
  </si>
  <si>
    <t>6. ¿Se revisó y actualizó la caracterización de los establecimientos educativos, comunidad educativa y evolución de la  pandemia, según orientaciones de las autoridades sanitarias?</t>
  </si>
  <si>
    <t>El aforo en cada espacio escolar se estima según directriz de las autoridades regional o local o del Ministerio de Educación de 1 metro de distancia en las aulas y 2 metros en lugares de comunes y de circulación.</t>
  </si>
  <si>
    <t>Hay un responsable todos los días en la puerta de la sede para organizar el ingreso, el cual se encuentra demarcado. Se preguntará sobre posibles síntomas, toma de temperatura, recolección de autodeclaraciones sobre el estado de salud y los procesos de desinfección de manos para el ingreso. A la entrada de la sede encontrarán las marcas de separación que deben respetarse al ingreso. La toma de la temperatura se realizará por la persona designada por el EE para realizarlo en cada turno y se realizará colocando el Termómetro infrarrojo digital, sobre el brazo  o antebrazo, y se registrará el nombre, cedula, barrio en el que vive, # teléfono  celular o fijo y correo electrónico en el registro de entrada de personal o visitantes. Habrá varias filas para toma de temperatura, desinfección de manos y calzado y revisión de tapabocas. Este procedimiento es obligatorio para todo el personal. Quien se niegue no será admitido.</t>
  </si>
  <si>
    <t>El área precisa de aforo en los espacios escolares se calcula ___________ para cada persona. Al ingreso se encuentra una estación de desinfección y estará demarcado el sendero de ingreso y salida del espacio.  Los usuarios se deben mover según la señalización. Se ha definido un registro para verificar las condiciones de bioseguridad, el cual será diligenciado por el responsable del restaurante/comedor,   y remitido diariamente a Rectoría. Hay turnos para la alimentación, con mesas ubicadas para que nadie quede a menos de 2 metros de la otra.</t>
  </si>
  <si>
    <t xml:space="preserve">Se invitará a actividades de capacitación en el Sistema de Gestión de Seguridad y Salud en el Trabajo. Entre la ARL, los directivos, la secretaría de educación y de salud establecerán un mecanismo para promover la Seguridad y Salud en el Trabajo dentro de cada sede, en función del logro de metas y objetivos concretos, además divulgar y sustentar prácticas saludables y motivar la adquisición de hábitos seguros. </t>
  </si>
  <si>
    <t>En el plan de alternancia se registra el modelo de aprendizaje y la flexibilización  curricular y las orientaciones a padres de familia/acudientes/cuidadores  y estudiantes para desarrollar y apoyar el  trabajo en casa (virtualidad, materiales, etc.) y cuando haya presencialidad (grupos que asisten, excepción de personas y estudiantes).</t>
  </si>
  <si>
    <t>Revisar y actualizar la caracterización del estableciniento educativo, la comunidad educativa y la evolución de la  pandemia, según orientaciones de las autoridades.</t>
  </si>
  <si>
    <t xml:space="preserve"> Los padres de familia conocen las medidas y procedimientos que se aplican dentro de la sede, para reforzar en casa su acogimiento y las practicas que se deben seguir en el hogar.</t>
  </si>
  <si>
    <t xml:space="preserve">7. ¿Se elaboró el Plan de
Comunicaciones para informar
a la comunidad  educativa sobre medidas de  prevención
</t>
  </si>
  <si>
    <t>10. ¿Está definido el cierre y cancelación de actividades masivas en la sede ante posibles contagios?</t>
  </si>
  <si>
    <t>11. ¿Existen criterios para evaluar y monitorear señales sospechosas y casos de riesgo?</t>
  </si>
  <si>
    <t>12 ¿Hay recursos financieros para garantizar las condiciones  de bioseguridad  para la presencialidad?</t>
  </si>
  <si>
    <t>14. ¿Se ha elaborado el Plan institucional de contingencia COVID- 19 que garantice?</t>
  </si>
  <si>
    <t>15. ¿Se hace seguimiento diario y semanal a los medidades de bioseguridad?</t>
  </si>
  <si>
    <t>18. ¿Participan los padres de familia y la comunidad de las decisiones relacionadas con la contingencia que se está viviendo?</t>
  </si>
  <si>
    <t>17. ¿Se ha orientado a las familias para adoptar medidas de bioseguridad en los hogares para generar cultura de protección?</t>
  </si>
  <si>
    <t>16. ¿Hay seguimiento a la salud física y mental del personal docente, directivo docente y administrativos y normas de laborales?</t>
  </si>
  <si>
    <t>19. ¿Exite la lista de contactos de emergencia?</t>
  </si>
  <si>
    <t>20. ¿Existe formato de verificación de las condiciones de bioseguridad?</t>
  </si>
  <si>
    <t xml:space="preserve">21. ¿Existe protocolo para analizar por parte de cada sede los factores de riesgo y factores de protección? </t>
  </si>
  <si>
    <t xml:space="preserve">22. ¿Para cada espacio escolar hay procedimientos claros de bioseguridad? ¿La sede ha calculado la capacidad de los espacios escolares para guardar distancia física y no superar el porcentaje autorizado de ocupación? </t>
  </si>
  <si>
    <t>23. ¿Se han establecido ajustes a los manuales de convivencia para contrarrestar infracciones y trasgresiones a los protocolos de bioseguridad?</t>
  </si>
  <si>
    <t xml:space="preserve">24. ¿La sede tiene enfermería y primeros auxilios? </t>
  </si>
  <si>
    <t>25. ¿Tiene la sede acompañamiento de profesional en psicología para...?</t>
  </si>
  <si>
    <t xml:space="preserve">26. ¿Hay apoyo psicológico para quien lo quiera consultar? </t>
  </si>
  <si>
    <t xml:space="preserve">27. ¿Existen protocolos de bioseguridad para los salones de clase, que existen en la sede? </t>
  </si>
  <si>
    <t>28.  ¿Existen protocolos de bioseguridad para las áreas pasivas y recreativas existentes en la sede?</t>
  </si>
  <si>
    <t>29. ¿Hay controles de asistencia y ubicación de los estudiantes dentro de la sede?</t>
  </si>
  <si>
    <t xml:space="preserve">30. ¿Se tiene definido las formas de control en el espacio de la infraestructura educativa para evitar aglomeraciones? </t>
  </si>
  <si>
    <t>31. ¿Se ha establecido el plan de contingencia académica para contrarrestar los perjuicios de la no presencialidad?</t>
  </si>
  <si>
    <t xml:space="preserve">32. ¿Está definido y es conocido el modelo de aprendizaje? </t>
  </si>
  <si>
    <t>33. ¿Se está llevando a cabo la educación desde casa?</t>
  </si>
  <si>
    <t>34. ¿Están definidos los criterios de valoración de los aprendizajes presenciales y virtuales?</t>
  </si>
  <si>
    <t>35. ¿El Consejo Directivo ha aprobado la vigencia y los ajustes transitorios (durante la vigencia de COVID19) al Sistema Institucional de Evaluación de los Estudiantes -SIEE?</t>
  </si>
  <si>
    <t>Nombre y Apellidos Responsable del diligenciamiento en esta sede</t>
  </si>
  <si>
    <t>Modo de recolección y Fuente de la información:</t>
  </si>
  <si>
    <t>Codigo DANE de la Sede</t>
  </si>
  <si>
    <t>8.   ¿Se agruparon en la sede principal del Establecimiento Educativo las necesidades, requerimientos, dotación para aseo, desinfección y elementos de protección personal de la sede?</t>
  </si>
  <si>
    <t>9.   ¿Se comunicaron a las autoridades educativas las necesidades y requerimientos de la Sede?</t>
  </si>
  <si>
    <t>13.   ¿Se adecuaron las instalaciones y se dotó con recursos de biosegridad a la sede?</t>
  </si>
  <si>
    <t xml:space="preserve"> 1. Establecer si en la entidad territorial existe una instancia que  lidere el Plan de alternancia educativa, implementación y
seguimiento del protocolo</t>
  </si>
  <si>
    <t>2. Establecer si en la Entidad Territorial certificada está  activo el Comité de prestaciones sociales?</t>
  </si>
  <si>
    <t>La Directiva 016 del 9 de Octubre de 2020 señala las "Orientaciones para la implementación del plan de alternancia educativa que contemple la implementación del protocolo adoptado en la Resolución 1721 del 24 de Septiembre de 2020", cuyo objeto fue "Adoptar el protocolo de bioseguridad para el manejo y control del riesgo de  Coronavirus COVID-19 en las instituciones educativas, instituciones de educación  superior y las instituciones de educación para el trabajo y desarrollo humano en  el marco del proceso de retorno gradual y seguro a la prestación del servicio  educativo en presencialidad bajo esquema del alternancia."</t>
  </si>
  <si>
    <t xml:space="preserve">V. Precisiones del plan según: (i) niveles (educación inicial hasta superior), (ii) zonas urbano/rural, (iii) sector oficial /no oficial, (iv) Internados y (v) otros aspectos.
</t>
  </si>
  <si>
    <t>36. Número de niños, niñas, adolescentes y jóvenes autorizados a retornar clases, que deben ser trasladados con medidas de bioseguridad, 
37. Discriminar cantidad de rutas, vehículos y su capacidad para su desplazamiento. 
38. Jornadas, grupos escolares, según distanciamiento físico entre  estudiante y con docente 
39. Horarios y subdivisión de grupos
40. Actividades académicas presenciales y en casa. 
41. Turnos de descanso
42. Adecuación curricular
43. Estrategias para población con bajo rendimiento y recuperación
44. Población con necesidades educativas especiales.
45. Ajuste al sistema curricular de evaluación 2021, actas y vigencia.
46. Calendario semanal progresivo de retorno con fechas estimadas para el desarrollo de cada una de las actividades 2021.</t>
  </si>
  <si>
    <t>VERIFICACIÓN  DE LAS CONDICIONES DE INFRAESTRUCTURA, HABILITACIÓN Y CONSENTIMIENTOS PARA EL REINICIO DE LAS CLASES, ADECUACIÓN, DOTACIÓN LOGÍSTICA  DE CADA SEDE</t>
  </si>
  <si>
    <t>Se han recopilado datos sobre la salud  y condiciones de comorbilidad de la comunidad educativa. En la sede principal hay un  kardex con los consentimientos escritos de padres de familia,  que autorizan el regreso de sus hijos  a la Institución y los informes sobre el estado de salud del núcleo familiar del estudiante y personal de la sede. Esta base de datos la administra  __________, quién es el responsable de actualiza periódicamente.</t>
  </si>
  <si>
    <t>5. ¿Existe información del personal de la sede acerca de la convivencia en sus hogares con personas que están en riesgos de contagio?</t>
  </si>
  <si>
    <t>Se han recopilado datos sobre la salud  y condiciones de comorbilidad de la comunidad educativa. En la sede principal hay un  kardex con los consentimientos escritos de padres de familia,  que autorizan el regreso de sus hijos a clases y los informes sobre el estado de salud del núcleo familiar del personal de la sede. Esta base de datos la administra  __________, quién es el responsable de actualiza periódicamente. Este protocolo establece los comportamientos que cada estamento debe tener al interior de la sede y hábitos de prudencia fuera de ella y con esta información se define el calendario académico, el número de horas de permanencia en la sede  escuela, la modalidad de trabajo (presencial, virtual o mixta).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</si>
</sst>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Times New Roman"/>
      <family val="1"/>
    </font>
    <font>
      <b/>
      <sz val="10"/>
      <name val="Times New Roman"/>
      <family val="1"/>
    </font>
    <font>
      <i/>
      <sz val="10"/>
      <name val="Times New Roman"/>
      <family val="1"/>
    </font>
    <font>
      <sz val="10"/>
      <color rgb="FFFF0000"/>
      <name val="Times New Roman"/>
      <family val="1"/>
    </font>
    <font>
      <sz val="10"/>
      <color theme="1"/>
      <name val="Times New Roman"/>
      <family val="1"/>
    </font>
    <font>
      <b/>
      <sz val="11"/>
      <color theme="1"/>
      <name val="Arial"/>
      <family val="2"/>
    </font>
    <font>
      <sz val="11"/>
      <color theme="1"/>
      <name val="Arial"/>
      <family val="2"/>
    </font>
    <font>
      <sz val="10"/>
      <color theme="1"/>
      <name val="Arial"/>
      <family val="2"/>
    </font>
    <font>
      <sz val="16"/>
      <color rgb="FF001F5F"/>
      <name val="Calibri"/>
      <family val="2"/>
      <scheme val="minor"/>
    </font>
    <font>
      <sz val="10"/>
      <name val="Calibri"/>
      <family val="2"/>
      <scheme val="minor"/>
    </font>
    <font>
      <sz val="12"/>
      <name val="Times New Roman"/>
      <family val="1"/>
    </font>
    <font>
      <b/>
      <sz val="13"/>
      <name val="Times New Roman"/>
      <family val="1"/>
    </font>
    <font>
      <sz val="16"/>
      <color theme="1"/>
      <name val="Arial"/>
      <family val="2"/>
    </font>
    <font>
      <b/>
      <sz val="10"/>
      <color rgb="FF000000"/>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right/>
      <top style="thin">
        <color indexed="64"/>
      </top>
      <bottom/>
      <diagonal/>
    </border>
  </borders>
  <cellStyleXfs count="1">
    <xf numFmtId="0" fontId="0" fillId="0" borderId="0"/>
  </cellStyleXfs>
  <cellXfs count="56">
    <xf numFmtId="0" fontId="0" fillId="0" borderId="0" xfId="0"/>
    <xf numFmtId="0" fontId="1" fillId="0" borderId="0" xfId="0" applyFont="1" applyFill="1" applyAlignment="1">
      <alignment horizontal="left" vertical="top"/>
    </xf>
    <xf numFmtId="0" fontId="1" fillId="0" borderId="1" xfId="0" applyFont="1" applyFill="1" applyBorder="1" applyAlignment="1">
      <alignment horizontal="left" vertical="top" wrapText="1"/>
    </xf>
    <xf numFmtId="0" fontId="4" fillId="0" borderId="0" xfId="0" applyFont="1" applyFill="1" applyAlignment="1">
      <alignment horizontal="left" vertical="top"/>
    </xf>
    <xf numFmtId="0" fontId="2" fillId="0" borderId="0" xfId="0" applyFont="1" applyFill="1" applyAlignment="1">
      <alignment horizontal="left" vertical="top"/>
    </xf>
    <xf numFmtId="0" fontId="0" fillId="0" borderId="0" xfId="0" applyFill="1" applyBorder="1" applyAlignment="1">
      <alignment vertical="top"/>
    </xf>
    <xf numFmtId="0" fontId="11" fillId="0" borderId="0" xfId="0" applyFont="1" applyFill="1" applyAlignment="1">
      <alignment horizontal="left" vertical="top"/>
    </xf>
    <xf numFmtId="0" fontId="0" fillId="0" borderId="0" xfId="0" applyFill="1" applyAlignment="1">
      <alignment vertical="top"/>
    </xf>
    <xf numFmtId="0" fontId="1" fillId="0" borderId="0" xfId="0" applyFont="1" applyFill="1" applyAlignment="1">
      <alignment horizontal="left" vertical="top" wrapText="1" readingOrder="1"/>
    </xf>
    <xf numFmtId="0" fontId="1" fillId="0" borderId="1" xfId="0" applyFont="1" applyFill="1" applyBorder="1" applyAlignment="1" applyProtection="1">
      <alignment horizontal="left" vertical="top" wrapText="1"/>
      <protection locked="0" hidden="1"/>
    </xf>
    <xf numFmtId="0" fontId="2" fillId="0" borderId="1" xfId="0" applyFont="1" applyFill="1" applyBorder="1" applyAlignment="1">
      <alignment horizontal="left" vertical="top" wrapText="1" readingOrder="1"/>
    </xf>
    <xf numFmtId="0" fontId="2" fillId="0" borderId="1" xfId="0" applyFont="1" applyFill="1" applyBorder="1" applyAlignment="1">
      <alignment horizontal="left" vertical="top" wrapText="1"/>
    </xf>
    <xf numFmtId="0" fontId="9" fillId="0" borderId="0" xfId="0" applyFont="1" applyFill="1" applyAlignment="1">
      <alignment horizontal="left" vertical="top" readingOrder="1"/>
    </xf>
    <xf numFmtId="0" fontId="1" fillId="0" borderId="1" xfId="0" applyFont="1" applyFill="1" applyBorder="1" applyAlignment="1">
      <alignment horizontal="left" vertical="top" wrapText="1" readingOrder="1"/>
    </xf>
    <xf numFmtId="0" fontId="1" fillId="0" borderId="1" xfId="0" applyFont="1" applyFill="1" applyBorder="1" applyAlignment="1">
      <alignment horizontal="left" vertical="top"/>
    </xf>
    <xf numFmtId="0" fontId="7" fillId="0"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0" fontId="7" fillId="0" borderId="1" xfId="0" applyFont="1" applyFill="1" applyBorder="1" applyAlignment="1">
      <alignment horizontal="center" vertical="top" wrapText="1"/>
    </xf>
    <xf numFmtId="0" fontId="0" fillId="0" borderId="1" xfId="0" applyFont="1" applyFill="1" applyBorder="1" applyAlignment="1">
      <alignment vertical="top"/>
    </xf>
    <xf numFmtId="0" fontId="2"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1" fillId="0" borderId="1" xfId="0" applyFont="1" applyFill="1" applyBorder="1" applyAlignment="1">
      <alignment vertical="top" wrapText="1"/>
    </xf>
    <xf numFmtId="0" fontId="2" fillId="0" borderId="1" xfId="0" applyFont="1" applyFill="1" applyBorder="1" applyAlignment="1" applyProtection="1">
      <alignment horizontal="left" vertical="top" wrapText="1"/>
      <protection hidden="1"/>
    </xf>
    <xf numFmtId="0" fontId="5" fillId="0" borderId="1" xfId="0" applyFont="1" applyFill="1" applyBorder="1" applyAlignment="1">
      <alignment horizontal="justify" vertical="top" wrapText="1"/>
    </xf>
    <xf numFmtId="0" fontId="2" fillId="0" borderId="1" xfId="0" applyFont="1" applyFill="1" applyBorder="1" applyAlignment="1">
      <alignment vertical="top" wrapText="1"/>
    </xf>
    <xf numFmtId="0" fontId="10" fillId="0" borderId="1" xfId="0" applyFont="1" applyFill="1" applyBorder="1" applyAlignment="1">
      <alignment vertical="top"/>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hidden="1"/>
    </xf>
    <xf numFmtId="0" fontId="2" fillId="0" borderId="1" xfId="0" applyFont="1" applyFill="1" applyBorder="1" applyAlignment="1">
      <alignment horizontal="center" vertical="top" wrapText="1"/>
    </xf>
    <xf numFmtId="0" fontId="7" fillId="0" borderId="1" xfId="0" applyFont="1" applyFill="1" applyBorder="1" applyAlignment="1">
      <alignment horizontal="justify" vertical="top" wrapText="1"/>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wrapText="1" readingOrder="1"/>
    </xf>
    <xf numFmtId="0" fontId="1" fillId="0" borderId="0" xfId="0" applyFont="1" applyFill="1" applyBorder="1" applyAlignment="1">
      <alignment vertical="top" wrapText="1"/>
    </xf>
    <xf numFmtId="0" fontId="13" fillId="2" borderId="6" xfId="0" applyFont="1" applyFill="1" applyBorder="1" applyAlignment="1">
      <alignment horizontal="justify" vertical="top" wrapText="1"/>
    </xf>
    <xf numFmtId="0" fontId="13" fillId="2" borderId="7" xfId="0" applyFont="1" applyFill="1" applyBorder="1" applyAlignment="1">
      <alignment horizontal="justify" vertical="top" wrapText="1"/>
    </xf>
    <xf numFmtId="0" fontId="13" fillId="2" borderId="8" xfId="0" applyFont="1" applyFill="1" applyBorder="1" applyAlignment="1">
      <alignment horizontal="justify" vertical="top" wrapText="1"/>
    </xf>
    <xf numFmtId="0" fontId="13" fillId="2" borderId="9" xfId="0" applyFont="1" applyFill="1" applyBorder="1" applyAlignment="1">
      <alignment horizontal="justify" vertical="top" wrapText="1"/>
    </xf>
    <xf numFmtId="0" fontId="1" fillId="2" borderId="0" xfId="0" applyFont="1" applyFill="1" applyAlignment="1">
      <alignment horizontal="left" vertical="top"/>
    </xf>
    <xf numFmtId="0" fontId="7" fillId="2" borderId="5"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readingOrder="1"/>
    </xf>
    <xf numFmtId="0" fontId="0" fillId="0" borderId="1" xfId="0" applyFont="1" applyFill="1" applyBorder="1" applyAlignment="1">
      <alignment vertical="top" wrapText="1"/>
    </xf>
    <xf numFmtId="0" fontId="1" fillId="0" borderId="0" xfId="0" applyFont="1" applyFill="1" applyAlignment="1">
      <alignment horizontal="left" vertical="top" wrapText="1"/>
    </xf>
    <xf numFmtId="0" fontId="14" fillId="0" borderId="10" xfId="0" applyFont="1" applyBorder="1" applyAlignment="1">
      <alignment horizontal="left" vertical="top" wrapText="1"/>
    </xf>
    <xf numFmtId="0" fontId="1" fillId="0" borderId="1" xfId="0" applyFont="1" applyFill="1" applyBorder="1" applyAlignment="1" applyProtection="1">
      <alignment horizontal="center" vertical="top" wrapText="1"/>
      <protection hidden="1"/>
    </xf>
    <xf numFmtId="0" fontId="1"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pplyProtection="1">
      <alignment horizontal="center" vertical="top" wrapText="1"/>
      <protection hidden="1"/>
    </xf>
    <xf numFmtId="0" fontId="6" fillId="0" borderId="1" xfId="0" applyFont="1" applyFill="1" applyBorder="1" applyAlignment="1">
      <alignment horizontal="center" vertical="top"/>
    </xf>
    <xf numFmtId="0" fontId="7" fillId="0" borderId="1" xfId="0" applyFont="1" applyFill="1" applyBorder="1" applyAlignment="1">
      <alignment horizontal="justify" vertical="top" wrapText="1"/>
    </xf>
    <xf numFmtId="0" fontId="7" fillId="0" borderId="1" xfId="0" applyFont="1" applyFill="1" applyBorder="1" applyAlignment="1">
      <alignment horizontal="center" vertical="top" wrapText="1"/>
    </xf>
    <xf numFmtId="0" fontId="12" fillId="0" borderId="1" xfId="0" applyFont="1" applyFill="1" applyBorder="1" applyAlignment="1" applyProtection="1">
      <alignment horizontal="left" vertical="top" wrapText="1"/>
      <protection hidden="1"/>
    </xf>
    <xf numFmtId="0" fontId="12" fillId="0" borderId="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1" xfId="0" applyFont="1" applyFill="1" applyBorder="1" applyAlignment="1">
      <alignment horizontal="left" vertical="top" wrapText="1" readingOrder="1"/>
    </xf>
    <xf numFmtId="0" fontId="12" fillId="0" borderId="4"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6</xdr:col>
      <xdr:colOff>304800</xdr:colOff>
      <xdr:row>4</xdr:row>
      <xdr:rowOff>304800</xdr:rowOff>
    </xdr:to>
    <xdr:sp macro="" textlink="">
      <xdr:nvSpPr>
        <xdr:cNvPr id="1028" name="AutoShape 4" descr="blob:https://web.whatsapp.com/c3800e45-cd0c-429a-a4ed-1d6c2b330360">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8296275" y="162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xdr:row>
      <xdr:rowOff>0</xdr:rowOff>
    </xdr:from>
    <xdr:to>
      <xdr:col>6</xdr:col>
      <xdr:colOff>304800</xdr:colOff>
      <xdr:row>4</xdr:row>
      <xdr:rowOff>304800</xdr:rowOff>
    </xdr:to>
    <xdr:sp macro="" textlink="">
      <xdr:nvSpPr>
        <xdr:cNvPr id="1029" name="AutoShape 5" descr="blob:https://web.whatsapp.com/c3800e45-cd0c-429a-a4ed-1d6c2b330360">
          <a:extLst>
            <a:ext uri="{FF2B5EF4-FFF2-40B4-BE49-F238E27FC236}">
              <a16:creationId xmlns:a16="http://schemas.microsoft.com/office/drawing/2014/main" id="{00000000-0008-0000-0000-000005040000}"/>
            </a:ext>
          </a:extLst>
        </xdr:cNvPr>
        <xdr:cNvSpPr>
          <a:spLocks noChangeAspect="1" noChangeArrowheads="1"/>
        </xdr:cNvSpPr>
      </xdr:nvSpPr>
      <xdr:spPr bwMode="auto">
        <a:xfrm>
          <a:off x="8296275" y="162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1043385</xdr:colOff>
      <xdr:row>0</xdr:row>
      <xdr:rowOff>63500</xdr:rowOff>
    </xdr:from>
    <xdr:to>
      <xdr:col>5</xdr:col>
      <xdr:colOff>1263804</xdr:colOff>
      <xdr:row>0</xdr:row>
      <xdr:rowOff>911325</xdr:rowOff>
    </xdr:to>
    <xdr:pic>
      <xdr:nvPicPr>
        <xdr:cNvPr id="24" name="Imagen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2885" y="63500"/>
          <a:ext cx="1934919" cy="847825"/>
        </a:xfrm>
        <a:prstGeom prst="rect">
          <a:avLst/>
        </a:prstGeom>
      </xdr:spPr>
    </xdr:pic>
    <xdr:clientData/>
  </xdr:twoCellAnchor>
  <xdr:twoCellAnchor editAs="oneCell">
    <xdr:from>
      <xdr:col>3</xdr:col>
      <xdr:colOff>317500</xdr:colOff>
      <xdr:row>0</xdr:row>
      <xdr:rowOff>0</xdr:rowOff>
    </xdr:from>
    <xdr:to>
      <xdr:col>4</xdr:col>
      <xdr:colOff>1165843</xdr:colOff>
      <xdr:row>0</xdr:row>
      <xdr:rowOff>901700</xdr:rowOff>
    </xdr:to>
    <xdr:pic>
      <xdr:nvPicPr>
        <xdr:cNvPr id="2" name="Imagen 1">
          <a:extLst>
            <a:ext uri="{FF2B5EF4-FFF2-40B4-BE49-F238E27FC236}">
              <a16:creationId xmlns:a16="http://schemas.microsoft.com/office/drawing/2014/main" id="{A6AE4C4A-CBB9-5949-B47A-803544BACF04}"/>
            </a:ext>
          </a:extLst>
        </xdr:cNvPr>
        <xdr:cNvPicPr>
          <a:picLocks noChangeAspect="1"/>
        </xdr:cNvPicPr>
      </xdr:nvPicPr>
      <xdr:blipFill>
        <a:blip xmlns:r="http://schemas.openxmlformats.org/officeDocument/2006/relationships" r:embed="rId2"/>
        <a:stretch>
          <a:fillRect/>
        </a:stretch>
      </xdr:blipFill>
      <xdr:spPr>
        <a:xfrm>
          <a:off x="2425700" y="0"/>
          <a:ext cx="2359643" cy="9017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ilton raul velez anave" id="{F60E7E97-6DD6-4830-9FDE-ACB2DC51622C}" userId="869e3761fe910cef" providerId="Windows Live"/>
</personList>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44546A"/>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6" dT="2020-09-17T19:02:40.51" personId="{F60E7E97-6DD6-4830-9FDE-ACB2DC51622C}" id="{FD42175E-FB99-4719-80BA-F4340022F65E}">
    <text>Esta información es externa a la IE, se prodría  verificar con autoridades locales</text>
  </threadedComment>
  <threadedComment ref="A140" dT="2020-09-17T19:10:55.28" personId="{F60E7E97-6DD6-4830-9FDE-ACB2DC51622C}" id="{9F0A4CA1-024B-434B-9A18-CF706576C644}">
    <text>esta pregunta estaba más contextualizada al inicio de la pandemia</text>
  </threadedComment>
  <threadedComment ref="A150" dT="2020-09-17T19:59:05.70" personId="{F60E7E97-6DD6-4830-9FDE-ACB2DC51622C}" id="{4BE5CF9F-F972-4D28-8482-C6D1B0C7C679}">
    <text>la Aceleración de aprendizaje no aplica para todas las IE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ZT145"/>
  <sheetViews>
    <sheetView tabSelected="1" zoomScaleNormal="100" workbookViewId="0">
      <selection activeCell="A2" sqref="A2:F2"/>
    </sheetView>
  </sheetViews>
  <sheetFormatPr baseColWidth="10" defaultColWidth="11.5" defaultRowHeight="122.25" customHeight="1" x14ac:dyDescent="0.2"/>
  <cols>
    <col min="1" max="1" width="15.6640625" style="1" customWidth="1"/>
    <col min="2" max="2" width="7.5" style="42" customWidth="1"/>
    <col min="3" max="3" width="4.5" style="1" customWidth="1"/>
    <col min="4" max="4" width="19.83203125" style="1" customWidth="1"/>
    <col min="5" max="5" width="22.5" style="1" customWidth="1"/>
    <col min="6" max="6" width="54.1640625" style="1" customWidth="1"/>
    <col min="7" max="7" width="23.33203125" style="1" customWidth="1"/>
    <col min="8" max="16384" width="11.5" style="1"/>
  </cols>
  <sheetData>
    <row r="1" spans="1:7" ht="84.75" customHeight="1" x14ac:dyDescent="0.2">
      <c r="A1" s="45"/>
      <c r="B1" s="45"/>
      <c r="C1" s="45"/>
      <c r="D1" s="45"/>
      <c r="E1" s="45"/>
      <c r="F1" s="45"/>
      <c r="G1" s="7"/>
    </row>
    <row r="2" spans="1:7" ht="21" customHeight="1" x14ac:dyDescent="0.2">
      <c r="A2" s="48" t="s">
        <v>52</v>
      </c>
      <c r="B2" s="48"/>
      <c r="C2" s="48"/>
      <c r="D2" s="48"/>
      <c r="E2" s="48"/>
      <c r="F2" s="48"/>
    </row>
    <row r="3" spans="1:7" ht="33.75" customHeight="1" x14ac:dyDescent="0.2">
      <c r="A3" s="15" t="s">
        <v>49</v>
      </c>
      <c r="B3" s="49"/>
      <c r="C3" s="49"/>
      <c r="D3" s="49"/>
      <c r="E3" s="49"/>
      <c r="F3" s="49"/>
    </row>
    <row r="4" spans="1:7" ht="15" customHeight="1" x14ac:dyDescent="0.2">
      <c r="A4" s="15" t="s">
        <v>0</v>
      </c>
      <c r="B4" s="49"/>
      <c r="C4" s="49"/>
      <c r="D4" s="49"/>
      <c r="E4" s="15" t="s">
        <v>1</v>
      </c>
      <c r="F4" s="15"/>
    </row>
    <row r="5" spans="1:7" ht="42.75" customHeight="1" x14ac:dyDescent="0.2">
      <c r="A5" s="15" t="s">
        <v>51</v>
      </c>
      <c r="B5" s="49"/>
      <c r="C5" s="49"/>
      <c r="D5" s="49"/>
      <c r="E5" s="49"/>
      <c r="F5" s="49"/>
      <c r="G5" s="7"/>
    </row>
    <row r="6" spans="1:7" ht="58.5" customHeight="1" x14ac:dyDescent="0.2">
      <c r="A6" s="15" t="s">
        <v>50</v>
      </c>
      <c r="B6" s="29"/>
      <c r="C6" s="49"/>
      <c r="D6" s="49"/>
      <c r="E6" s="49"/>
      <c r="F6" s="49"/>
    </row>
    <row r="7" spans="1:7" ht="16.5" customHeight="1" x14ac:dyDescent="0.2">
      <c r="A7" s="15" t="s">
        <v>2</v>
      </c>
      <c r="B7" s="49"/>
      <c r="C7" s="49"/>
      <c r="D7" s="49"/>
      <c r="E7" s="49"/>
      <c r="F7" s="49"/>
    </row>
    <row r="8" spans="1:7" ht="17.25" customHeight="1" x14ac:dyDescent="0.2">
      <c r="A8" s="15" t="s">
        <v>3</v>
      </c>
      <c r="B8" s="49"/>
      <c r="C8" s="49"/>
      <c r="D8" s="49"/>
      <c r="E8" s="49"/>
      <c r="F8" s="49"/>
    </row>
    <row r="9" spans="1:7" ht="31.5" customHeight="1" x14ac:dyDescent="0.2">
      <c r="A9" s="15" t="s">
        <v>4</v>
      </c>
      <c r="B9" s="16" t="s">
        <v>5</v>
      </c>
      <c r="C9" s="15"/>
      <c r="D9" s="15" t="s">
        <v>6</v>
      </c>
      <c r="E9" s="49"/>
      <c r="F9" s="49"/>
    </row>
    <row r="10" spans="1:7" ht="27" customHeight="1" x14ac:dyDescent="0.2">
      <c r="A10" s="15" t="s">
        <v>154</v>
      </c>
      <c r="B10" s="29" t="s">
        <v>155</v>
      </c>
      <c r="C10" s="15"/>
      <c r="D10" s="15" t="s">
        <v>156</v>
      </c>
      <c r="E10" s="49"/>
      <c r="F10" s="49"/>
    </row>
    <row r="11" spans="1:7" ht="27" customHeight="1" thickBot="1" x14ac:dyDescent="0.25">
      <c r="A11" s="15" t="s">
        <v>7</v>
      </c>
      <c r="B11" s="49"/>
      <c r="C11" s="49"/>
      <c r="D11" s="15" t="s">
        <v>3</v>
      </c>
      <c r="E11" s="49"/>
      <c r="F11" s="49"/>
    </row>
    <row r="12" spans="1:7" s="37" customFormat="1" ht="27" customHeight="1" thickBot="1" x14ac:dyDescent="0.25">
      <c r="A12" s="38" t="s">
        <v>236</v>
      </c>
      <c r="B12" s="33"/>
      <c r="C12" s="34"/>
      <c r="D12" s="35"/>
      <c r="E12" s="34"/>
      <c r="F12" s="36"/>
    </row>
    <row r="13" spans="1:7" ht="58.5" customHeight="1" x14ac:dyDescent="0.2">
      <c r="A13" s="15" t="s">
        <v>157</v>
      </c>
      <c r="B13" s="50"/>
      <c r="C13" s="50"/>
      <c r="D13" s="50"/>
      <c r="E13" s="50"/>
      <c r="F13" s="50"/>
    </row>
    <row r="14" spans="1:7" ht="28.5" customHeight="1" x14ac:dyDescent="0.2">
      <c r="A14" s="15" t="s">
        <v>8</v>
      </c>
      <c r="B14" s="49"/>
      <c r="C14" s="49"/>
      <c r="D14" s="49"/>
      <c r="E14" s="15" t="s">
        <v>9</v>
      </c>
      <c r="F14" s="15"/>
    </row>
    <row r="15" spans="1:7" ht="30" customHeight="1" x14ac:dyDescent="0.2">
      <c r="A15" s="15" t="s">
        <v>10</v>
      </c>
      <c r="B15" s="50"/>
      <c r="C15" s="50"/>
      <c r="D15" s="50"/>
      <c r="E15" s="15" t="s">
        <v>9</v>
      </c>
      <c r="F15" s="15"/>
    </row>
    <row r="16" spans="1:7" ht="87" customHeight="1" x14ac:dyDescent="0.2">
      <c r="A16" s="15" t="s">
        <v>234</v>
      </c>
      <c r="B16" s="50"/>
      <c r="C16" s="50"/>
      <c r="D16" s="50"/>
      <c r="E16" s="15" t="s">
        <v>11</v>
      </c>
      <c r="F16" s="17"/>
    </row>
    <row r="17" spans="1:7" ht="57.75" customHeight="1" x14ac:dyDescent="0.2">
      <c r="A17" s="15" t="s">
        <v>235</v>
      </c>
      <c r="B17" s="41"/>
      <c r="C17" s="18"/>
      <c r="D17" s="18"/>
      <c r="E17" s="18"/>
      <c r="F17" s="18"/>
    </row>
    <row r="18" spans="1:7" ht="12.75" customHeight="1" x14ac:dyDescent="0.2">
      <c r="A18" s="45"/>
      <c r="B18" s="45"/>
      <c r="C18" s="45"/>
      <c r="D18" s="45"/>
      <c r="E18" s="45"/>
      <c r="F18" s="45"/>
    </row>
    <row r="19" spans="1:7" ht="27" customHeight="1" x14ac:dyDescent="0.2">
      <c r="A19" s="47" t="s">
        <v>127</v>
      </c>
      <c r="B19" s="47"/>
      <c r="C19" s="47"/>
      <c r="D19" s="47"/>
      <c r="E19" s="47"/>
      <c r="F19" s="47"/>
    </row>
    <row r="20" spans="1:7" ht="77.25" customHeight="1" x14ac:dyDescent="0.2">
      <c r="A20" s="44" t="s">
        <v>158</v>
      </c>
      <c r="B20" s="44"/>
      <c r="C20" s="44"/>
      <c r="D20" s="44"/>
      <c r="E20" s="44"/>
      <c r="F20" s="44"/>
    </row>
    <row r="21" spans="1:7" ht="77.25" customHeight="1" x14ac:dyDescent="0.2">
      <c r="A21" s="44" t="s">
        <v>242</v>
      </c>
      <c r="B21" s="44"/>
      <c r="C21" s="44"/>
      <c r="D21" s="44"/>
      <c r="E21" s="44"/>
      <c r="F21" s="44"/>
    </row>
    <row r="22" spans="1:7" ht="79.5" customHeight="1" x14ac:dyDescent="0.2">
      <c r="A22" s="44" t="s">
        <v>191</v>
      </c>
      <c r="B22" s="44"/>
      <c r="C22" s="44"/>
      <c r="D22" s="44"/>
      <c r="E22" s="44"/>
      <c r="F22" s="44"/>
      <c r="G22" s="3"/>
    </row>
    <row r="23" spans="1:7" ht="16.5" customHeight="1" x14ac:dyDescent="0.2">
      <c r="A23" s="19" t="s">
        <v>12</v>
      </c>
      <c r="B23" s="28" t="s">
        <v>13</v>
      </c>
      <c r="C23" s="19" t="s">
        <v>14</v>
      </c>
      <c r="D23" s="46" t="s">
        <v>54</v>
      </c>
      <c r="E23" s="46"/>
      <c r="F23" s="14"/>
      <c r="G23" s="4" t="s">
        <v>159</v>
      </c>
    </row>
    <row r="24" spans="1:7" ht="52.5" customHeight="1" x14ac:dyDescent="0.2">
      <c r="A24" s="46" t="s">
        <v>245</v>
      </c>
      <c r="B24" s="46"/>
      <c r="C24" s="46"/>
      <c r="D24" s="46"/>
      <c r="E24" s="46"/>
      <c r="F24" s="20" t="s">
        <v>153</v>
      </c>
    </row>
    <row r="25" spans="1:7" ht="18.75" customHeight="1" x14ac:dyDescent="0.2">
      <c r="A25" s="52" t="s">
        <v>185</v>
      </c>
      <c r="B25" s="52"/>
      <c r="C25" s="52"/>
      <c r="D25" s="52"/>
      <c r="E25" s="52"/>
      <c r="F25" s="53"/>
    </row>
    <row r="26" spans="1:7" ht="139.5" customHeight="1" x14ac:dyDescent="0.2">
      <c r="A26" s="39" t="s">
        <v>240</v>
      </c>
      <c r="B26" s="9"/>
      <c r="C26" s="9"/>
      <c r="D26" s="2" t="str">
        <f>IF(B26=1,"Es correcto!!! Hay que orientar los gobiernos escolares para que realicen el diagnóstico del entorno y de las sedes, para proyectar su propio plan de alternacia 
"," ")</f>
        <v xml:space="preserve"> </v>
      </c>
      <c r="E26" s="30" t="str">
        <f>IF(C26=1,"Tenemo 30 días de plazo para obtener las aprobaciones del Gobierno escolar de cada establecimiento educativo, de las secretarías de educación y de salud, que consolidan el Plan local y lo presentan antes del 7 de Noviembre al Ministerio de Educación 
"," ")</f>
        <v xml:space="preserve"> </v>
      </c>
      <c r="F26" s="31" t="s">
        <v>190</v>
      </c>
    </row>
    <row r="27" spans="1:7" ht="102.75" customHeight="1" x14ac:dyDescent="0.2">
      <c r="A27" s="40" t="s">
        <v>241</v>
      </c>
      <c r="B27" s="9"/>
      <c r="C27" s="9"/>
      <c r="D27" s="2" t="str">
        <f>IF(B27=1,"Es correcto!!! El bienestar del magisterio es una condición para el funcionamiento del servicio educativo 
"," ")</f>
        <v xml:space="preserve"> </v>
      </c>
      <c r="E27" s="30" t="str">
        <f>IF(C27=1,"Es apremiante convocar el Comité para establecer los procedimientos para atender al magisterio para responder oprtuna y eficazmente cuando hay indicios de riesgos para su bienestar  
"," ")</f>
        <v xml:space="preserve"> </v>
      </c>
      <c r="F27" s="32" t="s">
        <v>179</v>
      </c>
    </row>
    <row r="28" spans="1:7" s="6" customFormat="1" ht="32.25" customHeight="1" x14ac:dyDescent="0.2">
      <c r="A28" s="54" t="s">
        <v>193</v>
      </c>
      <c r="B28" s="54"/>
      <c r="C28" s="54"/>
      <c r="D28" s="54"/>
      <c r="E28" s="54"/>
      <c r="F28" s="55"/>
    </row>
    <row r="29" spans="1:7" ht="117.75" customHeight="1" x14ac:dyDescent="0.2">
      <c r="A29" s="10" t="s">
        <v>188</v>
      </c>
      <c r="B29" s="9">
        <v>1</v>
      </c>
      <c r="C29" s="9">
        <v>1</v>
      </c>
      <c r="D29" s="2" t="str">
        <f t="shared" ref="D29" si="0">IF(B29=1,"Es correcto!!! Hay que orientar los gobiernos escolares para que realicen el diagnóstuco del entorno y de las sedes para proyectar su propio plan de alternacia 
"," ")</f>
        <v xml:space="preserve">Es correcto!!! Hay que orientar los gobiernos escolares para que realicen el diagnóstuco del entorno y de las sedes para proyectar su propio plan de alternacia 
</v>
      </c>
      <c r="E29" s="2" t="str">
        <f>IF(C29=1,"Es urgente disponer de esta información  y actualizarla, para saber con cuánto personal cuenta y cómo será la modalidad de atención que brindarán
"," ")</f>
        <v xml:space="preserve">Es urgente disponer de esta información  y actualizarla, para saber con cuánto personal cuenta y cómo será la modalidad de atención que brindarán
</v>
      </c>
      <c r="F29" s="21" t="s">
        <v>192</v>
      </c>
    </row>
    <row r="30" spans="1:7" ht="117.75" customHeight="1" x14ac:dyDescent="0.2">
      <c r="A30" s="21" t="s">
        <v>174</v>
      </c>
      <c r="B30" s="9">
        <v>1</v>
      </c>
      <c r="C30" s="9">
        <v>1</v>
      </c>
      <c r="D30" s="2" t="str">
        <f>IF(B30=1,"Felicitaciones! De esta manera el establecimiento educativo y su personal tienen claro sus condiciones y las medidas de seguridad que deben tomar
"," ")</f>
        <v xml:space="preserve">Felicitaciones! De esta manera el establecimiento educativo y su personal tienen claro sus condiciones y las medidas de seguridad que deben tomar
</v>
      </c>
      <c r="E30" s="2" t="str">
        <f>IF(C30=1,"Es urgente disponer de esta información  y actualizarla, para saber con cuánto personal cuenta y cómo será la modalidad de atención que brindarán, para tramitar la novedad ante la  Secretaría de Educación y sus prestadores de servicios de salud
"," ")</f>
        <v xml:space="preserve">Es urgente disponer de esta información  y actualizarla, para saber con cuánto personal cuenta y cómo será la modalidad de atención que brindarán, para tramitar la novedad ante la  Secretaría de Educación y sus prestadores de servicios de salud
</v>
      </c>
      <c r="F30" s="21" t="s">
        <v>180</v>
      </c>
    </row>
    <row r="31" spans="1:7" ht="117.75" customHeight="1" x14ac:dyDescent="0.2">
      <c r="A31" s="21" t="s">
        <v>175</v>
      </c>
      <c r="B31" s="9">
        <v>1</v>
      </c>
      <c r="C31" s="9">
        <v>1</v>
      </c>
      <c r="D31" s="2" t="str">
        <f t="shared" ref="D31:D34" si="1">IF(B31=1,"Felicitaciones! De esta manera el establecimiento educativo y su personal tienen claro sus condiciones y las medidas de seguridad que deben tomar
"," ")</f>
        <v xml:space="preserve">Felicitaciones! De esta manera el establecimiento educativo y su personal tienen claro sus condiciones y las medidas de seguridad que deben tomar
</v>
      </c>
      <c r="E31" s="2" t="str">
        <f t="shared" ref="E31:E33" si="2">IF(C31=1,"Es urgente disponer de esta información  y actualizarla, para saber con cuánto personal cuenta y cómo será la modalidad de atención que brindarán, para tramitar la novedad ante la  Secretaría de Educación y sus prestadores de servicios de salud
"," ")</f>
        <v xml:space="preserve">Es urgente disponer de esta información  y actualizarla, para saber con cuánto personal cuenta y cómo será la modalidad de atención que brindarán, para tramitar la novedad ante la  Secretaría de Educación y sus prestadores de servicios de salud
</v>
      </c>
      <c r="F31" s="21" t="s">
        <v>180</v>
      </c>
    </row>
    <row r="32" spans="1:7" ht="117.75" customHeight="1" x14ac:dyDescent="0.2">
      <c r="A32" s="21" t="s">
        <v>176</v>
      </c>
      <c r="B32" s="9">
        <v>1</v>
      </c>
      <c r="C32" s="9">
        <v>1</v>
      </c>
      <c r="D32" s="2" t="str">
        <f t="shared" si="1"/>
        <v xml:space="preserve">Felicitaciones! De esta manera el establecimiento educativo y su personal tienen claro sus condiciones y las medidas de seguridad que deben tomar
</v>
      </c>
      <c r="E32" s="2" t="str">
        <f t="shared" si="2"/>
        <v xml:space="preserve">Es urgente disponer de esta información  y actualizarla, para saber con cuánto personal cuenta y cómo será la modalidad de atención que brindarán, para tramitar la novedad ante la  Secretaría de Educación y sus prestadores de servicios de salud
</v>
      </c>
      <c r="F32" s="21" t="s">
        <v>180</v>
      </c>
    </row>
    <row r="33" spans="1:16244" ht="117.75" customHeight="1" x14ac:dyDescent="0.2">
      <c r="A33" s="21" t="s">
        <v>177</v>
      </c>
      <c r="B33" s="9">
        <v>1</v>
      </c>
      <c r="C33" s="9">
        <v>1</v>
      </c>
      <c r="D33" s="2" t="str">
        <f t="shared" si="1"/>
        <v xml:space="preserve">Felicitaciones! De esta manera el establecimiento educativo y su personal tienen claro sus condiciones y las medidas de seguridad que deben tomar
</v>
      </c>
      <c r="E33" s="2" t="str">
        <f t="shared" si="2"/>
        <v xml:space="preserve">Es urgente disponer de esta información  y actualizarla, para saber con cuánto personal cuenta y cómo será la modalidad de atención que brindarán, para tramitar la novedad ante la  Secretaría de Educación y sus prestadores de servicios de salud
</v>
      </c>
      <c r="F33" s="21" t="s">
        <v>180</v>
      </c>
    </row>
    <row r="34" spans="1:16244" ht="117.75" customHeight="1" x14ac:dyDescent="0.2">
      <c r="A34" s="21" t="s">
        <v>178</v>
      </c>
      <c r="B34" s="9">
        <v>1</v>
      </c>
      <c r="C34" s="9">
        <v>1</v>
      </c>
      <c r="D34" s="2" t="str">
        <f t="shared" si="1"/>
        <v xml:space="preserve">Felicitaciones! De esta manera el establecimiento educativo y su personal tienen claro sus condiciones y las medidas de seguridad que deben tomar
</v>
      </c>
      <c r="E34" s="2" t="str">
        <f>IF(C34=1,"Es urgente conocer las condiciones del entorno para tomar decisiones seguras sobre alternancia
"," ")</f>
        <v xml:space="preserve">Es urgente conocer las condiciones del entorno para tomar decisiones seguras sobre alternancia
</v>
      </c>
      <c r="F34" s="21" t="s">
        <v>180</v>
      </c>
    </row>
    <row r="35" spans="1:16244" ht="227.25" customHeight="1" x14ac:dyDescent="0.2">
      <c r="A35" s="22" t="s">
        <v>189</v>
      </c>
      <c r="B35" s="9">
        <v>1</v>
      </c>
      <c r="C35" s="9">
        <v>1</v>
      </c>
      <c r="D35" s="2" t="str">
        <f>IF(B35=1,"ajustar la condiciones del contexto de la Institución educativa para hacer una efectiva implementación de medidas que eviten la propagación del covid-19 en la IE y en los hogares a través de los estudiantes  
"," ")</f>
        <v xml:space="preserve">ajustar la condiciones del contexto de la Institución educativa para hacer una efectiva implementación de medidas que eviten la propagación del covid-19 en la IE y en los hogares a través de los estudiantes  
</v>
      </c>
      <c r="E35" s="2" t="str">
        <f>IF(C35=1,"Diseñar e implementar protocolos de bioseguridad que generen seguridad en los padres de familia para enviar a sus hijos a las aulas.
"," ")</f>
        <v xml:space="preserve">Diseñar e implementar protocolos de bioseguridad que generen seguridad en los padres de familia para enviar a sus hijos a las aulas.
</v>
      </c>
      <c r="F35" s="23" t="s">
        <v>126</v>
      </c>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NJ35" s="5"/>
      <c r="ANK35" s="5"/>
      <c r="ANL35" s="5"/>
      <c r="ANM35" s="5"/>
      <c r="ANN35" s="5"/>
      <c r="ANO35" s="5"/>
      <c r="ANP35" s="5"/>
      <c r="ANQ35" s="5"/>
      <c r="ANR35" s="5"/>
      <c r="ANS35" s="5"/>
      <c r="ANT35" s="5"/>
      <c r="ANU35" s="5"/>
      <c r="ANV35" s="5"/>
      <c r="ANW35" s="5"/>
      <c r="ANX35" s="5"/>
      <c r="ANY35" s="5"/>
      <c r="ANZ35" s="5"/>
      <c r="AOA35" s="5"/>
      <c r="AOB35" s="5"/>
      <c r="AOC35" s="5"/>
      <c r="AOD35" s="5"/>
      <c r="AOE35" s="5"/>
      <c r="AOF35" s="5"/>
      <c r="AOG35" s="5"/>
      <c r="AOH35" s="5"/>
      <c r="AOI35" s="5"/>
      <c r="AOJ35" s="5"/>
      <c r="AOK35" s="5"/>
      <c r="AOL35" s="5"/>
      <c r="AOM35" s="5"/>
      <c r="AON35" s="5"/>
      <c r="AOO35" s="5"/>
      <c r="AOP35" s="5"/>
      <c r="AOQ35" s="5"/>
      <c r="AOR35" s="5"/>
      <c r="AOS35" s="5"/>
      <c r="AOT35" s="5"/>
      <c r="AOU35" s="5"/>
      <c r="AOV35" s="5"/>
      <c r="AOW35" s="5"/>
      <c r="AOX35" s="5"/>
      <c r="AOY35" s="5"/>
      <c r="AOZ35" s="5"/>
      <c r="APA35" s="5"/>
      <c r="APB35" s="5"/>
      <c r="APC35" s="5"/>
      <c r="APD35" s="5"/>
      <c r="APE35" s="5"/>
      <c r="APF35" s="5"/>
      <c r="APG35" s="5"/>
      <c r="APH35" s="5"/>
      <c r="API35" s="5"/>
      <c r="APJ35" s="5"/>
      <c r="APK35" s="5"/>
      <c r="APL35" s="5"/>
      <c r="APM35" s="5"/>
      <c r="APN35" s="5"/>
      <c r="APO35" s="5"/>
      <c r="APP35" s="5"/>
      <c r="APQ35" s="5"/>
      <c r="APR35" s="5"/>
      <c r="APS35" s="5"/>
      <c r="APT35" s="5"/>
      <c r="APU35" s="5"/>
      <c r="APV35" s="5"/>
      <c r="APW35" s="5"/>
      <c r="APX35" s="5"/>
      <c r="APY35" s="5"/>
      <c r="APZ35" s="5"/>
      <c r="AQA35" s="5"/>
      <c r="AQB35" s="5"/>
      <c r="AQC35" s="5"/>
      <c r="AQD35" s="5"/>
      <c r="AQE35" s="5"/>
      <c r="AQF35" s="5"/>
      <c r="AQG35" s="5"/>
      <c r="AQH35" s="5"/>
      <c r="AQI35" s="5"/>
      <c r="AQJ35" s="5"/>
      <c r="AQK35" s="5"/>
      <c r="AQL35" s="5"/>
      <c r="AQM35" s="5"/>
      <c r="AQN35" s="5"/>
      <c r="AQO35" s="5"/>
      <c r="AQP35" s="5"/>
      <c r="AQQ35" s="5"/>
      <c r="AQR35" s="5"/>
      <c r="AQS35" s="5"/>
      <c r="AQT35" s="5"/>
      <c r="AQU35" s="5"/>
      <c r="AQV35" s="5"/>
      <c r="AQW35" s="5"/>
      <c r="AQX35" s="5"/>
      <c r="AQY35" s="5"/>
      <c r="AQZ35" s="5"/>
      <c r="ARA35" s="5"/>
      <c r="ARB35" s="5"/>
      <c r="ARC35" s="5"/>
      <c r="ARD35" s="5"/>
      <c r="ARE35" s="5"/>
      <c r="ARF35" s="5"/>
      <c r="ARG35" s="5"/>
      <c r="ARH35" s="5"/>
      <c r="ARI35" s="5"/>
      <c r="ARJ35" s="5"/>
      <c r="ARK35" s="5"/>
      <c r="ARL35" s="5"/>
      <c r="ARM35" s="5"/>
      <c r="ARN35" s="5"/>
      <c r="ARO35" s="5"/>
      <c r="ARP35" s="5"/>
      <c r="ARQ35" s="5"/>
      <c r="ARR35" s="5"/>
      <c r="ARS35" s="5"/>
      <c r="ART35" s="5"/>
      <c r="ARU35" s="5"/>
      <c r="ARV35" s="5"/>
      <c r="ARW35" s="5"/>
      <c r="ARX35" s="5"/>
      <c r="ARY35" s="5"/>
      <c r="ARZ35" s="5"/>
      <c r="ASA35" s="5"/>
      <c r="ASB35" s="5"/>
      <c r="ASC35" s="5"/>
      <c r="ASD35" s="5"/>
      <c r="ASE35" s="5"/>
      <c r="ASF35" s="5"/>
      <c r="ASG35" s="5"/>
      <c r="ASH35" s="5"/>
      <c r="ASI35" s="5"/>
      <c r="ASJ35" s="5"/>
      <c r="ASK35" s="5"/>
      <c r="ASL35" s="5"/>
      <c r="ASM35" s="5"/>
      <c r="ASN35" s="5"/>
      <c r="ASO35" s="5"/>
      <c r="ASP35" s="5"/>
      <c r="ASQ35" s="5"/>
      <c r="ASR35" s="5"/>
      <c r="ASS35" s="5"/>
      <c r="AST35" s="5"/>
      <c r="ASU35" s="5"/>
      <c r="ASV35" s="5"/>
      <c r="ASW35" s="5"/>
      <c r="ASX35" s="5"/>
      <c r="ASY35" s="5"/>
      <c r="ASZ35" s="5"/>
      <c r="ATA35" s="5"/>
      <c r="ATB35" s="5"/>
      <c r="ATC35" s="5"/>
      <c r="ATD35" s="5"/>
      <c r="ATE35" s="5"/>
      <c r="ATF35" s="5"/>
      <c r="ATG35" s="5"/>
      <c r="ATH35" s="5"/>
      <c r="ATI35" s="5"/>
      <c r="ATJ35" s="5"/>
      <c r="ATK35" s="5"/>
      <c r="ATL35" s="5"/>
      <c r="ATM35" s="5"/>
      <c r="ATN35" s="5"/>
      <c r="ATO35" s="5"/>
      <c r="ATP35" s="5"/>
      <c r="ATQ35" s="5"/>
      <c r="ATR35" s="5"/>
      <c r="ATS35" s="5"/>
      <c r="ATT35" s="5"/>
      <c r="ATU35" s="5"/>
      <c r="ATV35" s="5"/>
      <c r="ATW35" s="5"/>
      <c r="ATX35" s="5"/>
      <c r="ATY35" s="5"/>
      <c r="ATZ35" s="5"/>
      <c r="AUA35" s="5"/>
      <c r="AUB35" s="5"/>
      <c r="AUC35" s="5"/>
      <c r="AUD35" s="5"/>
      <c r="AUE35" s="5"/>
      <c r="AUF35" s="5"/>
      <c r="AUG35" s="5"/>
      <c r="AUH35" s="5"/>
      <c r="AUI35" s="5"/>
      <c r="AUJ35" s="5"/>
      <c r="AUK35" s="5"/>
      <c r="AUL35" s="5"/>
      <c r="AUM35" s="5"/>
      <c r="AUN35" s="5"/>
      <c r="AUO35" s="5"/>
      <c r="AUP35" s="5"/>
      <c r="AUQ35" s="5"/>
      <c r="AUR35" s="5"/>
      <c r="AUS35" s="5"/>
      <c r="AUT35" s="5"/>
      <c r="AUU35" s="5"/>
      <c r="AUV35" s="5"/>
      <c r="AUW35" s="5"/>
      <c r="AUX35" s="5"/>
      <c r="AUY35" s="5"/>
      <c r="AUZ35" s="5"/>
      <c r="AVA35" s="5"/>
      <c r="AVB35" s="5"/>
      <c r="AVC35" s="5"/>
      <c r="AVD35" s="5"/>
      <c r="AVE35" s="5"/>
      <c r="AVF35" s="5"/>
      <c r="AVG35" s="5"/>
      <c r="AVH35" s="5"/>
      <c r="AVI35" s="5"/>
      <c r="AVJ35" s="5"/>
      <c r="AVK35" s="5"/>
      <c r="AVL35" s="5"/>
      <c r="AVM35" s="5"/>
      <c r="AVN35" s="5"/>
      <c r="AVO35" s="5"/>
      <c r="AVP35" s="5"/>
      <c r="AVQ35" s="5"/>
      <c r="AVR35" s="5"/>
      <c r="AVS35" s="5"/>
      <c r="AVT35" s="5"/>
      <c r="AVU35" s="5"/>
      <c r="AVV35" s="5"/>
      <c r="AVW35" s="5"/>
      <c r="AVX35" s="5"/>
      <c r="AVY35" s="5"/>
      <c r="AVZ35" s="5"/>
      <c r="AWA35" s="5"/>
      <c r="AWB35" s="5"/>
      <c r="AWC35" s="5"/>
      <c r="AWD35" s="5"/>
      <c r="AWE35" s="5"/>
      <c r="AWF35" s="5"/>
      <c r="AWG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AXF35" s="5"/>
      <c r="AXG35" s="5"/>
      <c r="AXH35" s="5"/>
      <c r="AXI35" s="5"/>
      <c r="AXJ35" s="5"/>
      <c r="AXK35" s="5"/>
      <c r="AXL35" s="5"/>
      <c r="AXM35" s="5"/>
      <c r="AXN35" s="5"/>
      <c r="AXO35" s="5"/>
      <c r="AXP35" s="5"/>
      <c r="AXQ35" s="5"/>
      <c r="AXR35" s="5"/>
      <c r="AXS35" s="5"/>
      <c r="AXT35" s="5"/>
      <c r="AXU35" s="5"/>
      <c r="AXV35" s="5"/>
      <c r="AXW35" s="5"/>
      <c r="AXX35" s="5"/>
      <c r="AXY35" s="5"/>
      <c r="AXZ35" s="5"/>
      <c r="AYA35" s="5"/>
      <c r="AYB35" s="5"/>
      <c r="AYC35" s="5"/>
      <c r="AYD35" s="5"/>
      <c r="AYE35" s="5"/>
      <c r="AYF35" s="5"/>
      <c r="AYG35" s="5"/>
      <c r="AYH35" s="5"/>
      <c r="AYI35" s="5"/>
      <c r="AYJ35" s="5"/>
      <c r="AYK35" s="5"/>
      <c r="AYL35" s="5"/>
      <c r="AYM35" s="5"/>
      <c r="AYN35" s="5"/>
      <c r="AYO35" s="5"/>
      <c r="AYP35" s="5"/>
      <c r="AYQ35" s="5"/>
      <c r="AYR35" s="5"/>
      <c r="AYS35" s="5"/>
      <c r="AYT35" s="5"/>
      <c r="AYU35" s="5"/>
      <c r="AYV35" s="5"/>
      <c r="AYW35" s="5"/>
      <c r="AYX35" s="5"/>
      <c r="AYY35" s="5"/>
      <c r="AYZ35" s="5"/>
      <c r="AZA35" s="5"/>
      <c r="AZB35" s="5"/>
      <c r="AZC35" s="5"/>
      <c r="AZD35" s="5"/>
      <c r="AZE35" s="5"/>
      <c r="AZF35" s="5"/>
      <c r="AZG35" s="5"/>
      <c r="AZH35" s="5"/>
      <c r="AZI35" s="5"/>
      <c r="AZJ35" s="5"/>
      <c r="AZK35" s="5"/>
      <c r="AZL35" s="5"/>
      <c r="AZM35" s="5"/>
      <c r="AZN35" s="5"/>
      <c r="AZO35" s="5"/>
      <c r="AZP35" s="5"/>
      <c r="AZQ35" s="5"/>
      <c r="AZR35" s="5"/>
      <c r="AZS35" s="5"/>
      <c r="AZT35" s="5"/>
      <c r="AZU35" s="5"/>
      <c r="AZV35" s="5"/>
      <c r="AZW35" s="5"/>
      <c r="AZX35" s="5"/>
      <c r="AZY35" s="5"/>
      <c r="AZZ35" s="5"/>
      <c r="BAA35" s="5"/>
      <c r="BAB35" s="5"/>
      <c r="BAC35" s="5"/>
      <c r="BAD35" s="5"/>
      <c r="BAE35" s="5"/>
      <c r="BAF35" s="5"/>
      <c r="BAG35" s="5"/>
      <c r="BAH35" s="5"/>
      <c r="BAI35" s="5"/>
      <c r="BAJ35" s="5"/>
      <c r="BAK35" s="5"/>
      <c r="BAL35" s="5"/>
      <c r="BAM35" s="5"/>
      <c r="BAN35" s="5"/>
      <c r="BAO35" s="5"/>
      <c r="BAP35" s="5"/>
      <c r="BAQ35" s="5"/>
      <c r="BAR35" s="5"/>
      <c r="BAS35" s="5"/>
      <c r="BAT35" s="5"/>
      <c r="BAU35" s="5"/>
      <c r="BAV35" s="5"/>
      <c r="BAW35" s="5"/>
      <c r="BAX35" s="5"/>
      <c r="BAY35" s="5"/>
      <c r="BAZ35" s="5"/>
      <c r="BBA35" s="5"/>
      <c r="BBB35" s="5"/>
      <c r="BBC35" s="5"/>
      <c r="BBD35" s="5"/>
      <c r="BBE35" s="5"/>
      <c r="BBF35" s="5"/>
      <c r="BBG35" s="5"/>
      <c r="BBH35" s="5"/>
      <c r="BBI35" s="5"/>
      <c r="BBJ35" s="5"/>
      <c r="BBK35" s="5"/>
      <c r="BBL35" s="5"/>
      <c r="BBM35" s="5"/>
      <c r="BBN35" s="5"/>
      <c r="BBO35" s="5"/>
      <c r="BBP35" s="5"/>
      <c r="BBQ35" s="5"/>
      <c r="BBR35" s="5"/>
      <c r="BBS35" s="5"/>
      <c r="BBT35" s="5"/>
      <c r="BBU35" s="5"/>
      <c r="BBV35" s="5"/>
      <c r="BBW35" s="5"/>
      <c r="BBX35" s="5"/>
      <c r="BBY35" s="5"/>
      <c r="BBZ35" s="5"/>
      <c r="BCA35" s="5"/>
      <c r="BCB35" s="5"/>
      <c r="BCC35" s="5"/>
      <c r="BCD35" s="5"/>
      <c r="BCE35" s="5"/>
      <c r="BCF35" s="5"/>
      <c r="BCG35" s="5"/>
      <c r="BCH35" s="5"/>
      <c r="BCI35" s="5"/>
      <c r="BCJ35" s="5"/>
      <c r="BCK35" s="5"/>
      <c r="BCL35" s="5"/>
      <c r="BCM35" s="5"/>
      <c r="BCN35" s="5"/>
      <c r="BCO35" s="5"/>
      <c r="BCP35" s="5"/>
      <c r="BCQ35" s="5"/>
      <c r="BCR35" s="5"/>
      <c r="BCS35" s="5"/>
      <c r="BCT35" s="5"/>
      <c r="BCU35" s="5"/>
      <c r="BCV35" s="5"/>
      <c r="BCW35" s="5"/>
      <c r="BCX35" s="5"/>
      <c r="BCY35" s="5"/>
      <c r="BCZ35" s="5"/>
      <c r="BDA35" s="5"/>
      <c r="BDB35" s="5"/>
      <c r="BDC35" s="5"/>
      <c r="BDD35" s="5"/>
      <c r="BDE35" s="5"/>
      <c r="BDF35" s="5"/>
      <c r="BDG35" s="5"/>
      <c r="BDH35" s="5"/>
      <c r="BDI35" s="5"/>
      <c r="BDJ35" s="5"/>
      <c r="BDK35" s="5"/>
      <c r="BDL35" s="5"/>
      <c r="BDM35" s="5"/>
      <c r="BDN35" s="5"/>
      <c r="BDO35" s="5"/>
      <c r="BDP35" s="5"/>
      <c r="BDQ35" s="5"/>
      <c r="BDR35" s="5"/>
      <c r="BDS35" s="5"/>
      <c r="BDT35" s="5"/>
      <c r="BDU35" s="5"/>
      <c r="BDV35" s="5"/>
      <c r="BDW35" s="5"/>
      <c r="BDX35" s="5"/>
      <c r="BDY35" s="5"/>
      <c r="BDZ35" s="5"/>
      <c r="BEA35" s="5"/>
      <c r="BEB35" s="5"/>
      <c r="BEC35" s="5"/>
      <c r="BED35" s="5"/>
      <c r="BEE35" s="5"/>
      <c r="BEF35" s="5"/>
      <c r="BEG35" s="5"/>
      <c r="BEH35" s="5"/>
      <c r="BEI35" s="5"/>
      <c r="BEJ35" s="5"/>
      <c r="BEK35" s="5"/>
      <c r="BEL35" s="5"/>
      <c r="BEM35" s="5"/>
      <c r="BEN35" s="5"/>
      <c r="BEO35" s="5"/>
      <c r="BEP35" s="5"/>
      <c r="BEQ35" s="5"/>
      <c r="BER35" s="5"/>
      <c r="BES35" s="5"/>
      <c r="BET35" s="5"/>
      <c r="BEU35" s="5"/>
      <c r="BEV35" s="5"/>
      <c r="BEW35" s="5"/>
      <c r="BEX35" s="5"/>
      <c r="BEY35" s="5"/>
      <c r="BEZ35" s="5"/>
      <c r="BFA35" s="5"/>
      <c r="BFB35" s="5"/>
      <c r="BFC35" s="5"/>
      <c r="BFD35" s="5"/>
      <c r="BFE35" s="5"/>
      <c r="BFF35" s="5"/>
      <c r="BFG35" s="5"/>
      <c r="BFH35" s="5"/>
      <c r="BFI35" s="5"/>
      <c r="BFJ35" s="5"/>
      <c r="BFK35" s="5"/>
      <c r="BFL35" s="5"/>
      <c r="BFM35" s="5"/>
      <c r="BFN35" s="5"/>
      <c r="BFO35" s="5"/>
      <c r="BFP35" s="5"/>
      <c r="BFQ35" s="5"/>
      <c r="BFR35" s="5"/>
      <c r="BFS35" s="5"/>
      <c r="BFT35" s="5"/>
      <c r="BFU35" s="5"/>
      <c r="BFV35" s="5"/>
      <c r="BFW35" s="5"/>
      <c r="BFX35" s="5"/>
      <c r="BFY35" s="5"/>
      <c r="BFZ35" s="5"/>
      <c r="BGA35" s="5"/>
      <c r="BGB35" s="5"/>
      <c r="BGC35" s="5"/>
      <c r="BGD35" s="5"/>
      <c r="BGE35" s="5"/>
      <c r="BGF35" s="5"/>
      <c r="BGG35" s="5"/>
      <c r="BGH35" s="5"/>
      <c r="BGI35" s="5"/>
      <c r="BGJ35" s="5"/>
      <c r="BGK35" s="5"/>
      <c r="BGL35" s="5"/>
      <c r="BGM35" s="5"/>
      <c r="BGN35" s="5"/>
      <c r="BGO35" s="5"/>
      <c r="BGP35" s="5"/>
      <c r="BGQ35" s="5"/>
      <c r="BGR35" s="5"/>
      <c r="BGS35" s="5"/>
      <c r="BGT35" s="5"/>
      <c r="BGU35" s="5"/>
      <c r="BGV35" s="5"/>
      <c r="BGW35" s="5"/>
      <c r="BGX35" s="5"/>
      <c r="BGY35" s="5"/>
      <c r="BGZ35" s="5"/>
      <c r="BHA35" s="5"/>
      <c r="BHB35" s="5"/>
      <c r="BHC35" s="5"/>
      <c r="BHD35" s="5"/>
      <c r="BHE35" s="5"/>
      <c r="BHF35" s="5"/>
      <c r="BHG35" s="5"/>
      <c r="BHH35" s="5"/>
      <c r="BHI35" s="5"/>
      <c r="BHJ35" s="5"/>
      <c r="BHK35" s="5"/>
      <c r="BHL35" s="5"/>
      <c r="BHM35" s="5"/>
      <c r="BHN35" s="5"/>
      <c r="BHO35" s="5"/>
      <c r="BHP35" s="5"/>
      <c r="BHQ35" s="5"/>
      <c r="BHR35" s="5"/>
      <c r="BHS35" s="5"/>
      <c r="BHT35" s="5"/>
      <c r="BHU35" s="5"/>
      <c r="BHV35" s="5"/>
      <c r="BHW35" s="5"/>
      <c r="BHX35" s="5"/>
      <c r="BHY35" s="5"/>
      <c r="BHZ35" s="5"/>
      <c r="BIA35" s="5"/>
      <c r="BIB35" s="5"/>
      <c r="BIC35" s="5"/>
      <c r="BID35" s="5"/>
      <c r="BIE35" s="5"/>
      <c r="BIF35" s="5"/>
      <c r="BIG35" s="5"/>
      <c r="BIH35" s="5"/>
      <c r="BII35" s="5"/>
      <c r="BIJ35" s="5"/>
      <c r="BIK35" s="5"/>
      <c r="BIL35" s="5"/>
      <c r="BIM35" s="5"/>
      <c r="BIN35" s="5"/>
      <c r="BIO35" s="5"/>
      <c r="BIP35" s="5"/>
      <c r="BIQ35" s="5"/>
      <c r="BIR35" s="5"/>
      <c r="BIS35" s="5"/>
      <c r="BIT35" s="5"/>
      <c r="BIU35" s="5"/>
      <c r="BIV35" s="5"/>
      <c r="BIW35" s="5"/>
      <c r="BIX35" s="5"/>
      <c r="BIY35" s="5"/>
      <c r="BIZ35" s="5"/>
      <c r="BJA35" s="5"/>
      <c r="BJB35" s="5"/>
      <c r="BJC35" s="5"/>
      <c r="BJD35" s="5"/>
      <c r="BJE35" s="5"/>
      <c r="BJF35" s="5"/>
      <c r="BJG35" s="5"/>
      <c r="BJH35" s="5"/>
      <c r="BJI35" s="5"/>
      <c r="BJJ35" s="5"/>
      <c r="BJK35" s="5"/>
      <c r="BJL35" s="5"/>
      <c r="BJM35" s="5"/>
      <c r="BJN35" s="5"/>
      <c r="BJO35" s="5"/>
      <c r="BJP35" s="5"/>
      <c r="BJQ35" s="5"/>
      <c r="BJR35" s="5"/>
      <c r="BJS35" s="5"/>
      <c r="BJT35" s="5"/>
      <c r="BJU35" s="5"/>
      <c r="BJV35" s="5"/>
      <c r="BJW35" s="5"/>
      <c r="BJX35" s="5"/>
      <c r="BJY35" s="5"/>
      <c r="BJZ35" s="5"/>
      <c r="BKA35" s="5"/>
      <c r="BKB35" s="5"/>
      <c r="BKC35" s="5"/>
      <c r="BKD35" s="5"/>
      <c r="BKE35" s="5"/>
      <c r="BKF35" s="5"/>
      <c r="BKG35" s="5"/>
      <c r="BKH35" s="5"/>
      <c r="BKI35" s="5"/>
      <c r="BKJ35" s="5"/>
      <c r="BKK35" s="5"/>
      <c r="BKL35" s="5"/>
      <c r="BKM35" s="5"/>
      <c r="BKN35" s="5"/>
      <c r="BKO35" s="5"/>
      <c r="BKP35" s="5"/>
      <c r="BKQ35" s="5"/>
      <c r="BKR35" s="5"/>
      <c r="BKS35" s="5"/>
      <c r="BKT35" s="5"/>
      <c r="BKU35" s="5"/>
      <c r="BKV35" s="5"/>
      <c r="BKW35" s="5"/>
      <c r="BKX35" s="5"/>
      <c r="BKY35" s="5"/>
      <c r="BKZ35" s="5"/>
      <c r="BLA35" s="5"/>
      <c r="BLB35" s="5"/>
      <c r="BLC35" s="5"/>
      <c r="BLD35" s="5"/>
      <c r="BLE35" s="5"/>
      <c r="BLF35" s="5"/>
      <c r="BLG35" s="5"/>
      <c r="BLH35" s="5"/>
      <c r="BLI35" s="5"/>
      <c r="BLJ35" s="5"/>
      <c r="BLK35" s="5"/>
      <c r="BLL35" s="5"/>
      <c r="BLM35" s="5"/>
      <c r="BLN35" s="5"/>
      <c r="BLO35" s="5"/>
      <c r="BLP35" s="5"/>
      <c r="BLQ35" s="5"/>
      <c r="BLR35" s="5"/>
      <c r="BLS35" s="5"/>
      <c r="BLT35" s="5"/>
      <c r="BLU35" s="5"/>
      <c r="BLV35" s="5"/>
      <c r="BLW35" s="5"/>
      <c r="BLX35" s="5"/>
      <c r="BLY35" s="5"/>
      <c r="BLZ35" s="5"/>
      <c r="BMA35" s="5"/>
      <c r="BMB35" s="5"/>
      <c r="BMC35" s="5"/>
      <c r="BMD35" s="5"/>
      <c r="BME35" s="5"/>
      <c r="BMF35" s="5"/>
      <c r="BMG35" s="5"/>
      <c r="BMH35" s="5"/>
      <c r="BMI35" s="5"/>
      <c r="BMJ35" s="5"/>
      <c r="BMK35" s="5"/>
      <c r="BML35" s="5"/>
      <c r="BMM35" s="5"/>
      <c r="BMN35" s="5"/>
      <c r="BMO35" s="5"/>
      <c r="BMP35" s="5"/>
      <c r="BMQ35" s="5"/>
      <c r="BMR35" s="5"/>
      <c r="BMS35" s="5"/>
      <c r="BMT35" s="5"/>
      <c r="BMU35" s="5"/>
      <c r="BMV35" s="5"/>
      <c r="BMW35" s="5"/>
      <c r="BMX35" s="5"/>
      <c r="BMY35" s="5"/>
      <c r="BMZ35" s="5"/>
      <c r="BNA35" s="5"/>
      <c r="BNB35" s="5"/>
      <c r="BNC35" s="5"/>
      <c r="BND35" s="5"/>
      <c r="BNE35" s="5"/>
      <c r="BNF35" s="5"/>
      <c r="BNG35" s="5"/>
      <c r="BNH35" s="5"/>
      <c r="BNI35" s="5"/>
      <c r="BNJ35" s="5"/>
      <c r="BNK35" s="5"/>
      <c r="BNL35" s="5"/>
      <c r="BNM35" s="5"/>
      <c r="BNN35" s="5"/>
      <c r="BNO35" s="5"/>
      <c r="BNP35" s="5"/>
      <c r="BNQ35" s="5"/>
      <c r="BNR35" s="5"/>
      <c r="BNS35" s="5"/>
      <c r="BNT35" s="5"/>
      <c r="BNU35" s="5"/>
      <c r="BNV35" s="5"/>
      <c r="BNW35" s="5"/>
      <c r="BNX35" s="5"/>
      <c r="BNY35" s="5"/>
      <c r="BNZ35" s="5"/>
      <c r="BOA35" s="5"/>
      <c r="BOB35" s="5"/>
      <c r="BOC35" s="5"/>
      <c r="BOD35" s="5"/>
      <c r="BOE35" s="5"/>
      <c r="BOF35" s="5"/>
      <c r="BOG35" s="5"/>
      <c r="BOH35" s="5"/>
      <c r="BOI35" s="5"/>
      <c r="BOJ35" s="5"/>
      <c r="BOK35" s="5"/>
      <c r="BOL35" s="5"/>
      <c r="BOM35" s="5"/>
      <c r="BON35" s="5"/>
      <c r="BOO35" s="5"/>
      <c r="BOP35" s="5"/>
      <c r="BOQ35" s="5"/>
      <c r="BOR35" s="5"/>
      <c r="BOS35" s="5"/>
      <c r="BOT35" s="5"/>
      <c r="BOU35" s="5"/>
      <c r="BOV35" s="5"/>
      <c r="BOW35" s="5"/>
      <c r="BOX35" s="5"/>
      <c r="BOY35" s="5"/>
      <c r="BOZ35" s="5"/>
      <c r="BPA35" s="5"/>
      <c r="BPB35" s="5"/>
      <c r="BPC35" s="5"/>
      <c r="BPD35" s="5"/>
      <c r="BPE35" s="5"/>
      <c r="BPF35" s="5"/>
      <c r="BPG35" s="5"/>
      <c r="BPH35" s="5"/>
      <c r="BPI35" s="5"/>
      <c r="BPJ35" s="5"/>
      <c r="BPK35" s="5"/>
      <c r="BPL35" s="5"/>
      <c r="BPM35" s="5"/>
      <c r="BPN35" s="5"/>
      <c r="BPO35" s="5"/>
      <c r="BPP35" s="5"/>
      <c r="BPQ35" s="5"/>
      <c r="BPR35" s="5"/>
      <c r="BPS35" s="5"/>
      <c r="BPT35" s="5"/>
      <c r="BPU35" s="5"/>
      <c r="BPV35" s="5"/>
      <c r="BPW35" s="5"/>
      <c r="BPX35" s="5"/>
      <c r="BPY35" s="5"/>
      <c r="BPZ35" s="5"/>
      <c r="BQA35" s="5"/>
      <c r="BQB35" s="5"/>
      <c r="BQC35" s="5"/>
      <c r="BQD35" s="5"/>
      <c r="BQE35" s="5"/>
      <c r="BQF35" s="5"/>
      <c r="BQG35" s="5"/>
      <c r="BQH35" s="5"/>
      <c r="BQI35" s="5"/>
      <c r="BQJ35" s="5"/>
      <c r="BQK35" s="5"/>
      <c r="BQL35" s="5"/>
      <c r="BQM35" s="5"/>
      <c r="BQN35" s="5"/>
      <c r="BQO35" s="5"/>
      <c r="BQP35" s="5"/>
      <c r="BQQ35" s="5"/>
      <c r="BQR35" s="5"/>
      <c r="BQS35" s="5"/>
      <c r="BQT35" s="5"/>
      <c r="BQU35" s="5"/>
      <c r="BQV35" s="5"/>
      <c r="BQW35" s="5"/>
      <c r="BQX35" s="5"/>
      <c r="BQY35" s="5"/>
      <c r="BQZ35" s="5"/>
      <c r="BRA35" s="5"/>
      <c r="BRB35" s="5"/>
      <c r="BRC35" s="5"/>
      <c r="BRD35" s="5"/>
      <c r="BRE35" s="5"/>
      <c r="BRF35" s="5"/>
      <c r="BRG35" s="5"/>
      <c r="BRH35" s="5"/>
      <c r="BRI35" s="5"/>
      <c r="BRJ35" s="5"/>
      <c r="BRK35" s="5"/>
      <c r="BRL35" s="5"/>
      <c r="BRM35" s="5"/>
      <c r="BRN35" s="5"/>
      <c r="BRO35" s="5"/>
      <c r="BRP35" s="5"/>
      <c r="BRQ35" s="5"/>
      <c r="BRR35" s="5"/>
      <c r="BRS35" s="5"/>
      <c r="BRT35" s="5"/>
      <c r="BRU35" s="5"/>
      <c r="BRV35" s="5"/>
      <c r="BRW35" s="5"/>
      <c r="BRX35" s="5"/>
      <c r="BRY35" s="5"/>
      <c r="BRZ35" s="5"/>
      <c r="BSA35" s="5"/>
      <c r="BSB35" s="5"/>
      <c r="BSC35" s="5"/>
      <c r="BSD35" s="5"/>
      <c r="BSE35" s="5"/>
      <c r="BSF35" s="5"/>
      <c r="BSG35" s="5"/>
      <c r="BSH35" s="5"/>
      <c r="BSI35" s="5"/>
      <c r="BSJ35" s="5"/>
      <c r="BSK35" s="5"/>
      <c r="BSL35" s="5"/>
      <c r="BSM35" s="5"/>
      <c r="BSN35" s="5"/>
      <c r="BSO35" s="5"/>
      <c r="BSP35" s="5"/>
      <c r="BSQ35" s="5"/>
      <c r="BSR35" s="5"/>
      <c r="BSS35" s="5"/>
      <c r="BST35" s="5"/>
      <c r="BSU35" s="5"/>
      <c r="BSV35" s="5"/>
      <c r="BSW35" s="5"/>
      <c r="BSX35" s="5"/>
      <c r="BSY35" s="5"/>
      <c r="BSZ35" s="5"/>
      <c r="BTA35" s="5"/>
      <c r="BTB35" s="5"/>
      <c r="BTC35" s="5"/>
      <c r="BTD35" s="5"/>
      <c r="BTE35" s="5"/>
      <c r="BTF35" s="5"/>
      <c r="BTG35" s="5"/>
      <c r="BTH35" s="5"/>
      <c r="BTI35" s="5"/>
      <c r="BTJ35" s="5"/>
      <c r="BTK35" s="5"/>
      <c r="BTL35" s="5"/>
      <c r="BTM35" s="5"/>
      <c r="BTN35" s="5"/>
      <c r="BTO35" s="5"/>
      <c r="BTP35" s="5"/>
      <c r="BTQ35" s="5"/>
      <c r="BTR35" s="5"/>
      <c r="BTS35" s="5"/>
      <c r="BTT35" s="5"/>
      <c r="BTU35" s="5"/>
      <c r="BTV35" s="5"/>
      <c r="BTW35" s="5"/>
      <c r="BTX35" s="5"/>
      <c r="BTY35" s="5"/>
      <c r="BTZ35" s="5"/>
      <c r="BUA35" s="5"/>
      <c r="BUB35" s="5"/>
      <c r="BUC35" s="5"/>
      <c r="BUD35" s="5"/>
      <c r="BUE35" s="5"/>
      <c r="BUF35" s="5"/>
      <c r="BUG35" s="5"/>
      <c r="BUH35" s="5"/>
      <c r="BUI35" s="5"/>
      <c r="BUJ35" s="5"/>
      <c r="BUK35" s="5"/>
      <c r="BUL35" s="5"/>
      <c r="BUM35" s="5"/>
      <c r="BUN35" s="5"/>
      <c r="BUO35" s="5"/>
      <c r="BUP35" s="5"/>
      <c r="BUQ35" s="5"/>
      <c r="BUR35" s="5"/>
      <c r="BUS35" s="5"/>
      <c r="BUT35" s="5"/>
      <c r="BUU35" s="5"/>
      <c r="BUV35" s="5"/>
      <c r="BUW35" s="5"/>
      <c r="BUX35" s="5"/>
      <c r="BUY35" s="5"/>
      <c r="BUZ35" s="5"/>
      <c r="BVA35" s="5"/>
      <c r="BVB35" s="5"/>
      <c r="BVC35" s="5"/>
      <c r="BVD35" s="5"/>
      <c r="BVE35" s="5"/>
      <c r="BVF35" s="5"/>
      <c r="BVG35" s="5"/>
      <c r="BVH35" s="5"/>
      <c r="BVI35" s="5"/>
      <c r="BVJ35" s="5"/>
      <c r="BVK35" s="5"/>
      <c r="BVL35" s="5"/>
      <c r="BVM35" s="5"/>
      <c r="BVN35" s="5"/>
      <c r="BVO35" s="5"/>
      <c r="BVP35" s="5"/>
      <c r="BVQ35" s="5"/>
      <c r="BVR35" s="5"/>
      <c r="BVS35" s="5"/>
      <c r="BVT35" s="5"/>
      <c r="BVU35" s="5"/>
      <c r="BVV35" s="5"/>
      <c r="BVW35" s="5"/>
      <c r="BVX35" s="5"/>
      <c r="BVY35" s="5"/>
      <c r="BVZ35" s="5"/>
      <c r="BWA35" s="5"/>
      <c r="BWB35" s="5"/>
      <c r="BWC35" s="5"/>
      <c r="BWD35" s="5"/>
      <c r="BWE35" s="5"/>
      <c r="BWF35" s="5"/>
      <c r="BWG35" s="5"/>
      <c r="BWH35" s="5"/>
      <c r="BWI35" s="5"/>
      <c r="BWJ35" s="5"/>
      <c r="BWK35" s="5"/>
      <c r="BWL35" s="5"/>
      <c r="BWM35" s="5"/>
      <c r="BWN35" s="5"/>
      <c r="BWO35" s="5"/>
      <c r="BWP35" s="5"/>
      <c r="BWQ35" s="5"/>
      <c r="BWR35" s="5"/>
      <c r="BWS35" s="5"/>
      <c r="BWT35" s="5"/>
      <c r="BWU35" s="5"/>
      <c r="BWV35" s="5"/>
      <c r="BWW35" s="5"/>
      <c r="BWX35" s="5"/>
      <c r="BWY35" s="5"/>
      <c r="BWZ35" s="5"/>
      <c r="BXA35" s="5"/>
      <c r="BXB35" s="5"/>
      <c r="BXC35" s="5"/>
      <c r="BXD35" s="5"/>
      <c r="BXE35" s="5"/>
      <c r="BXF35" s="5"/>
      <c r="BXG35" s="5"/>
      <c r="BXH35" s="5"/>
      <c r="BXI35" s="5"/>
      <c r="BXJ35" s="5"/>
      <c r="BXK35" s="5"/>
      <c r="BXL35" s="5"/>
      <c r="BXM35" s="5"/>
      <c r="BXN35" s="5"/>
      <c r="BXO35" s="5"/>
      <c r="BXP35" s="5"/>
      <c r="BXQ35" s="5"/>
      <c r="BXR35" s="5"/>
      <c r="BXS35" s="5"/>
      <c r="BXT35" s="5"/>
      <c r="BXU35" s="5"/>
      <c r="BXV35" s="5"/>
      <c r="BXW35" s="5"/>
      <c r="BXX35" s="5"/>
      <c r="BXY35" s="5"/>
      <c r="BXZ35" s="5"/>
      <c r="BYA35" s="5"/>
      <c r="BYB35" s="5"/>
      <c r="BYC35" s="5"/>
      <c r="BYD35" s="5"/>
      <c r="BYE35" s="5"/>
      <c r="BYF35" s="5"/>
      <c r="BYG35" s="5"/>
      <c r="BYH35" s="5"/>
      <c r="BYI35" s="5"/>
      <c r="BYJ35" s="5"/>
      <c r="BYK35" s="5"/>
      <c r="BYL35" s="5"/>
      <c r="BYM35" s="5"/>
      <c r="BYN35" s="5"/>
      <c r="BYO35" s="5"/>
      <c r="BYP35" s="5"/>
      <c r="BYQ35" s="5"/>
      <c r="BYR35" s="5"/>
      <c r="BYS35" s="5"/>
      <c r="BYT35" s="5"/>
      <c r="BYU35" s="5"/>
      <c r="BYV35" s="5"/>
      <c r="BYW35" s="5"/>
      <c r="BYX35" s="5"/>
      <c r="BYY35" s="5"/>
      <c r="BYZ35" s="5"/>
      <c r="BZA35" s="5"/>
      <c r="BZB35" s="5"/>
      <c r="BZC35" s="5"/>
      <c r="BZD35" s="5"/>
      <c r="BZE35" s="5"/>
      <c r="BZF35" s="5"/>
      <c r="BZG35" s="5"/>
      <c r="BZH35" s="5"/>
      <c r="BZI35" s="5"/>
      <c r="BZJ35" s="5"/>
      <c r="BZK35" s="5"/>
      <c r="BZL35" s="5"/>
      <c r="BZM35" s="5"/>
      <c r="BZN35" s="5"/>
      <c r="BZO35" s="5"/>
      <c r="BZP35" s="5"/>
      <c r="BZQ35" s="5"/>
      <c r="BZR35" s="5"/>
      <c r="BZS35" s="5"/>
      <c r="BZT35" s="5"/>
      <c r="BZU35" s="5"/>
      <c r="BZV35" s="5"/>
      <c r="BZW35" s="5"/>
      <c r="BZX35" s="5"/>
      <c r="BZY35" s="5"/>
      <c r="BZZ35" s="5"/>
      <c r="CAA35" s="5"/>
      <c r="CAB35" s="5"/>
      <c r="CAC35" s="5"/>
      <c r="CAD35" s="5"/>
      <c r="CAE35" s="5"/>
      <c r="CAF35" s="5"/>
      <c r="CAG35" s="5"/>
      <c r="CAH35" s="5"/>
      <c r="CAI35" s="5"/>
      <c r="CAJ35" s="5"/>
      <c r="CAK35" s="5"/>
      <c r="CAL35" s="5"/>
      <c r="CAM35" s="5"/>
      <c r="CAN35" s="5"/>
      <c r="CAO35" s="5"/>
      <c r="CAP35" s="5"/>
      <c r="CAQ35" s="5"/>
      <c r="CAR35" s="5"/>
      <c r="CAS35" s="5"/>
      <c r="CAT35" s="5"/>
      <c r="CAU35" s="5"/>
      <c r="CAV35" s="5"/>
      <c r="CAW35" s="5"/>
      <c r="CAX35" s="5"/>
      <c r="CAY35" s="5"/>
      <c r="CAZ35" s="5"/>
      <c r="CBA35" s="5"/>
      <c r="CBB35" s="5"/>
      <c r="CBC35" s="5"/>
      <c r="CBD35" s="5"/>
      <c r="CBE35" s="5"/>
      <c r="CBF35" s="5"/>
      <c r="CBG35" s="5"/>
      <c r="CBH35" s="5"/>
      <c r="CBI35" s="5"/>
      <c r="CBJ35" s="5"/>
      <c r="CBK35" s="5"/>
      <c r="CBL35" s="5"/>
      <c r="CBM35" s="5"/>
      <c r="CBN35" s="5"/>
      <c r="CBO35" s="5"/>
      <c r="CBP35" s="5"/>
      <c r="CBQ35" s="5"/>
      <c r="CBR35" s="5"/>
      <c r="CBS35" s="5"/>
      <c r="CBT35" s="5"/>
      <c r="CBU35" s="5"/>
      <c r="CBV35" s="5"/>
      <c r="CBW35" s="5"/>
      <c r="CBX35" s="5"/>
      <c r="CBY35" s="5"/>
      <c r="CBZ35" s="5"/>
      <c r="CCA35" s="5"/>
      <c r="CCB35" s="5"/>
      <c r="CCC35" s="5"/>
      <c r="CCD35" s="5"/>
      <c r="CCE35" s="5"/>
      <c r="CCF35" s="5"/>
      <c r="CCG35" s="5"/>
      <c r="CCH35" s="5"/>
      <c r="CCI35" s="5"/>
      <c r="CCJ35" s="5"/>
      <c r="CCK35" s="5"/>
      <c r="CCL35" s="5"/>
      <c r="CCM35" s="5"/>
      <c r="CCN35" s="5"/>
      <c r="CCO35" s="5"/>
      <c r="CCP35" s="5"/>
      <c r="CCQ35" s="5"/>
      <c r="CCR35" s="5"/>
      <c r="CCS35" s="5"/>
      <c r="CCT35" s="5"/>
      <c r="CCU35" s="5"/>
      <c r="CCV35" s="5"/>
      <c r="CCW35" s="5"/>
      <c r="CCX35" s="5"/>
      <c r="CCY35" s="5"/>
      <c r="CCZ35" s="5"/>
      <c r="CDA35" s="5"/>
      <c r="CDB35" s="5"/>
      <c r="CDC35" s="5"/>
      <c r="CDD35" s="5"/>
      <c r="CDE35" s="5"/>
      <c r="CDF35" s="5"/>
      <c r="CDG35" s="5"/>
      <c r="CDH35" s="5"/>
      <c r="CDI35" s="5"/>
      <c r="CDJ35" s="5"/>
      <c r="CDK35" s="5"/>
      <c r="CDL35" s="5"/>
      <c r="CDM35" s="5"/>
      <c r="CDN35" s="5"/>
      <c r="CDO35" s="5"/>
      <c r="CDP35" s="5"/>
      <c r="CDQ35" s="5"/>
      <c r="CDR35" s="5"/>
      <c r="CDS35" s="5"/>
      <c r="CDT35" s="5"/>
      <c r="CDU35" s="5"/>
      <c r="CDV35" s="5"/>
      <c r="CDW35" s="5"/>
      <c r="CDX35" s="5"/>
      <c r="CDY35" s="5"/>
      <c r="CDZ35" s="5"/>
      <c r="CEA35" s="5"/>
      <c r="CEB35" s="5"/>
      <c r="CEC35" s="5"/>
      <c r="CED35" s="5"/>
      <c r="CEE35" s="5"/>
      <c r="CEF35" s="5"/>
      <c r="CEG35" s="5"/>
      <c r="CEH35" s="5"/>
      <c r="CEI35" s="5"/>
      <c r="CEJ35" s="5"/>
      <c r="CEK35" s="5"/>
      <c r="CEL35" s="5"/>
      <c r="CEM35" s="5"/>
      <c r="CEN35" s="5"/>
      <c r="CEO35" s="5"/>
      <c r="CEP35" s="5"/>
      <c r="CEQ35" s="5"/>
      <c r="CER35" s="5"/>
      <c r="CES35" s="5"/>
      <c r="CET35" s="5"/>
      <c r="CEU35" s="5"/>
      <c r="CEV35" s="5"/>
      <c r="CEW35" s="5"/>
      <c r="CEX35" s="5"/>
      <c r="CEY35" s="5"/>
      <c r="CEZ35" s="5"/>
      <c r="CFA35" s="5"/>
      <c r="CFB35" s="5"/>
      <c r="CFC35" s="5"/>
      <c r="CFD35" s="5"/>
      <c r="CFE35" s="5"/>
      <c r="CFF35" s="5"/>
      <c r="CFG35" s="5"/>
      <c r="CFH35" s="5"/>
      <c r="CFI35" s="5"/>
      <c r="CFJ35" s="5"/>
      <c r="CFK35" s="5"/>
      <c r="CFL35" s="5"/>
      <c r="CFM35" s="5"/>
      <c r="CFN35" s="5"/>
      <c r="CFO35" s="5"/>
      <c r="CFP35" s="5"/>
      <c r="CFQ35" s="5"/>
      <c r="CFR35" s="5"/>
      <c r="CFS35" s="5"/>
      <c r="CFT35" s="5"/>
      <c r="CFU35" s="5"/>
      <c r="CFV35" s="5"/>
      <c r="CFW35" s="5"/>
      <c r="CFX35" s="5"/>
      <c r="CFY35" s="5"/>
      <c r="CFZ35" s="5"/>
      <c r="CGA35" s="5"/>
      <c r="CGB35" s="5"/>
      <c r="CGC35" s="5"/>
      <c r="CGD35" s="5"/>
      <c r="CGE35" s="5"/>
      <c r="CGF35" s="5"/>
      <c r="CGG35" s="5"/>
      <c r="CGH35" s="5"/>
      <c r="CGI35" s="5"/>
      <c r="CGJ35" s="5"/>
      <c r="CGK35" s="5"/>
      <c r="CGL35" s="5"/>
      <c r="CGM35" s="5"/>
      <c r="CGN35" s="5"/>
      <c r="CGO35" s="5"/>
      <c r="CGP35" s="5"/>
      <c r="CGQ35" s="5"/>
      <c r="CGR35" s="5"/>
      <c r="CGS35" s="5"/>
      <c r="CGT35" s="5"/>
      <c r="CGU35" s="5"/>
      <c r="CGV35" s="5"/>
      <c r="CGW35" s="5"/>
      <c r="CGX35" s="5"/>
      <c r="CGY35" s="5"/>
      <c r="CGZ35" s="5"/>
      <c r="CHA35" s="5"/>
      <c r="CHB35" s="5"/>
      <c r="CHC35" s="5"/>
      <c r="CHD35" s="5"/>
      <c r="CHE35" s="5"/>
      <c r="CHF35" s="5"/>
      <c r="CHG35" s="5"/>
      <c r="CHH35" s="5"/>
      <c r="CHI35" s="5"/>
      <c r="CHJ35" s="5"/>
      <c r="CHK35" s="5"/>
      <c r="CHL35" s="5"/>
      <c r="CHM35" s="5"/>
      <c r="CHN35" s="5"/>
      <c r="CHO35" s="5"/>
      <c r="CHP35" s="5"/>
      <c r="CHQ35" s="5"/>
      <c r="CHR35" s="5"/>
      <c r="CHS35" s="5"/>
      <c r="CHT35" s="5"/>
      <c r="CHU35" s="5"/>
      <c r="CHV35" s="5"/>
      <c r="CHW35" s="5"/>
      <c r="CHX35" s="5"/>
      <c r="CHY35" s="5"/>
      <c r="CHZ35" s="5"/>
      <c r="CIA35" s="5"/>
      <c r="CIB35" s="5"/>
      <c r="CIC35" s="5"/>
      <c r="CID35" s="5"/>
      <c r="CIE35" s="5"/>
      <c r="CIF35" s="5"/>
      <c r="CIG35" s="5"/>
      <c r="CIH35" s="5"/>
      <c r="CII35" s="5"/>
      <c r="CIJ35" s="5"/>
      <c r="CIK35" s="5"/>
      <c r="CIL35" s="5"/>
      <c r="CIM35" s="5"/>
      <c r="CIN35" s="5"/>
      <c r="CIO35" s="5"/>
      <c r="CIP35" s="5"/>
      <c r="CIQ35" s="5"/>
      <c r="CIR35" s="5"/>
      <c r="CIS35" s="5"/>
      <c r="CIT35" s="5"/>
      <c r="CIU35" s="5"/>
      <c r="CIV35" s="5"/>
      <c r="CIW35" s="5"/>
      <c r="CIX35" s="5"/>
      <c r="CIY35" s="5"/>
      <c r="CIZ35" s="5"/>
      <c r="CJA35" s="5"/>
      <c r="CJB35" s="5"/>
      <c r="CJC35" s="5"/>
      <c r="CJD35" s="5"/>
      <c r="CJE35" s="5"/>
      <c r="CJF35" s="5"/>
      <c r="CJG35" s="5"/>
      <c r="CJH35" s="5"/>
      <c r="CJI35" s="5"/>
      <c r="CJJ35" s="5"/>
      <c r="CJK35" s="5"/>
      <c r="CJL35" s="5"/>
      <c r="CJM35" s="5"/>
      <c r="CJN35" s="5"/>
      <c r="CJO35" s="5"/>
      <c r="CJP35" s="5"/>
      <c r="CJQ35" s="5"/>
      <c r="CJR35" s="5"/>
      <c r="CJS35" s="5"/>
      <c r="CJT35" s="5"/>
      <c r="CJU35" s="5"/>
      <c r="CJV35" s="5"/>
      <c r="CJW35" s="5"/>
      <c r="CJX35" s="5"/>
      <c r="CJY35" s="5"/>
      <c r="CJZ35" s="5"/>
      <c r="CKA35" s="5"/>
      <c r="CKB35" s="5"/>
      <c r="CKC35" s="5"/>
      <c r="CKD35" s="5"/>
      <c r="CKE35" s="5"/>
      <c r="CKF35" s="5"/>
      <c r="CKG35" s="5"/>
      <c r="CKH35" s="5"/>
      <c r="CKI35" s="5"/>
      <c r="CKJ35" s="5"/>
      <c r="CKK35" s="5"/>
      <c r="CKL35" s="5"/>
      <c r="CKM35" s="5"/>
      <c r="CKN35" s="5"/>
      <c r="CKO35" s="5"/>
      <c r="CKP35" s="5"/>
      <c r="CKQ35" s="5"/>
      <c r="CKR35" s="5"/>
      <c r="CKS35" s="5"/>
      <c r="CKT35" s="5"/>
      <c r="CKU35" s="5"/>
      <c r="CKV35" s="5"/>
      <c r="CKW35" s="5"/>
      <c r="CKX35" s="5"/>
      <c r="CKY35" s="5"/>
      <c r="CKZ35" s="5"/>
      <c r="CLA35" s="5"/>
      <c r="CLB35" s="5"/>
      <c r="CLC35" s="5"/>
      <c r="CLD35" s="5"/>
      <c r="CLE35" s="5"/>
      <c r="CLF35" s="5"/>
      <c r="CLG35" s="5"/>
      <c r="CLH35" s="5"/>
      <c r="CLI35" s="5"/>
      <c r="CLJ35" s="5"/>
      <c r="CLK35" s="5"/>
      <c r="CLL35" s="5"/>
      <c r="CLM35" s="5"/>
      <c r="CLN35" s="5"/>
      <c r="CLO35" s="5"/>
      <c r="CLP35" s="5"/>
      <c r="CLQ35" s="5"/>
      <c r="CLR35" s="5"/>
      <c r="CLS35" s="5"/>
      <c r="CLT35" s="5"/>
      <c r="CLU35" s="5"/>
      <c r="CLV35" s="5"/>
      <c r="CLW35" s="5"/>
      <c r="CLX35" s="5"/>
      <c r="CLY35" s="5"/>
      <c r="CLZ35" s="5"/>
      <c r="CMA35" s="5"/>
      <c r="CMB35" s="5"/>
      <c r="CMC35" s="5"/>
      <c r="CMD35" s="5"/>
      <c r="CME35" s="5"/>
      <c r="CMF35" s="5"/>
      <c r="CMG35" s="5"/>
      <c r="CMH35" s="5"/>
      <c r="CMI35" s="5"/>
      <c r="CMJ35" s="5"/>
      <c r="CMK35" s="5"/>
      <c r="CML35" s="5"/>
      <c r="CMM35" s="5"/>
      <c r="CMN35" s="5"/>
      <c r="CMO35" s="5"/>
      <c r="CMP35" s="5"/>
      <c r="CMQ35" s="5"/>
      <c r="CMR35" s="5"/>
      <c r="CMS35" s="5"/>
      <c r="CMT35" s="5"/>
      <c r="CMU35" s="5"/>
      <c r="CMV35" s="5"/>
      <c r="CMW35" s="5"/>
      <c r="CMX35" s="5"/>
      <c r="CMY35" s="5"/>
      <c r="CMZ35" s="5"/>
      <c r="CNA35" s="5"/>
      <c r="CNB35" s="5"/>
      <c r="CNC35" s="5"/>
      <c r="CND35" s="5"/>
      <c r="CNE35" s="5"/>
      <c r="CNF35" s="5"/>
      <c r="CNG35" s="5"/>
      <c r="CNH35" s="5"/>
      <c r="CNI35" s="5"/>
      <c r="CNJ35" s="5"/>
      <c r="CNK35" s="5"/>
      <c r="CNL35" s="5"/>
      <c r="CNM35" s="5"/>
      <c r="CNN35" s="5"/>
      <c r="CNO35" s="5"/>
      <c r="CNP35" s="5"/>
      <c r="CNQ35" s="5"/>
      <c r="CNR35" s="5"/>
      <c r="CNS35" s="5"/>
      <c r="CNT35" s="5"/>
      <c r="CNU35" s="5"/>
      <c r="CNV35" s="5"/>
      <c r="CNW35" s="5"/>
      <c r="CNX35" s="5"/>
      <c r="CNY35" s="5"/>
      <c r="CNZ35" s="5"/>
      <c r="COA35" s="5"/>
      <c r="COB35" s="5"/>
      <c r="COC35" s="5"/>
      <c r="COD35" s="5"/>
      <c r="COE35" s="5"/>
      <c r="COF35" s="5"/>
      <c r="COG35" s="5"/>
      <c r="COH35" s="5"/>
      <c r="COI35" s="5"/>
      <c r="COJ35" s="5"/>
      <c r="COK35" s="5"/>
      <c r="COL35" s="5"/>
      <c r="COM35" s="5"/>
      <c r="CON35" s="5"/>
      <c r="COO35" s="5"/>
      <c r="COP35" s="5"/>
      <c r="COQ35" s="5"/>
      <c r="COR35" s="5"/>
      <c r="COS35" s="5"/>
      <c r="COT35" s="5"/>
      <c r="COU35" s="5"/>
      <c r="COV35" s="5"/>
      <c r="COW35" s="5"/>
      <c r="COX35" s="5"/>
      <c r="COY35" s="5"/>
      <c r="COZ35" s="5"/>
      <c r="CPA35" s="5"/>
      <c r="CPB35" s="5"/>
      <c r="CPC35" s="5"/>
      <c r="CPD35" s="5"/>
      <c r="CPE35" s="5"/>
      <c r="CPF35" s="5"/>
      <c r="CPG35" s="5"/>
      <c r="CPH35" s="5"/>
      <c r="CPI35" s="5"/>
      <c r="CPJ35" s="5"/>
      <c r="CPK35" s="5"/>
      <c r="CPL35" s="5"/>
      <c r="CPM35" s="5"/>
      <c r="CPN35" s="5"/>
      <c r="CPO35" s="5"/>
      <c r="CPP35" s="5"/>
      <c r="CPQ35" s="5"/>
      <c r="CPR35" s="5"/>
      <c r="CPS35" s="5"/>
      <c r="CPT35" s="5"/>
      <c r="CPU35" s="5"/>
      <c r="CPV35" s="5"/>
      <c r="CPW35" s="5"/>
      <c r="CPX35" s="5"/>
      <c r="CPY35" s="5"/>
      <c r="CPZ35" s="5"/>
      <c r="CQA35" s="5"/>
      <c r="CQB35" s="5"/>
      <c r="CQC35" s="5"/>
      <c r="CQD35" s="5"/>
      <c r="CQE35" s="5"/>
      <c r="CQF35" s="5"/>
      <c r="CQG35" s="5"/>
      <c r="CQH35" s="5"/>
      <c r="CQI35" s="5"/>
      <c r="CQJ35" s="5"/>
      <c r="CQK35" s="5"/>
      <c r="CQL35" s="5"/>
      <c r="CQM35" s="5"/>
      <c r="CQN35" s="5"/>
      <c r="CQO35" s="5"/>
      <c r="CQP35" s="5"/>
      <c r="CQQ35" s="5"/>
      <c r="CQR35" s="5"/>
      <c r="CQS35" s="5"/>
      <c r="CQT35" s="5"/>
      <c r="CQU35" s="5"/>
      <c r="CQV35" s="5"/>
      <c r="CQW35" s="5"/>
      <c r="CQX35" s="5"/>
      <c r="CQY35" s="5"/>
      <c r="CQZ35" s="5"/>
      <c r="CRA35" s="5"/>
      <c r="CRB35" s="5"/>
      <c r="CRC35" s="5"/>
      <c r="CRD35" s="5"/>
      <c r="CRE35" s="5"/>
      <c r="CRF35" s="5"/>
      <c r="CRG35" s="5"/>
      <c r="CRH35" s="5"/>
      <c r="CRI35" s="5"/>
      <c r="CRJ35" s="5"/>
      <c r="CRK35" s="5"/>
      <c r="CRL35" s="5"/>
      <c r="CRM35" s="5"/>
      <c r="CRN35" s="5"/>
      <c r="CRO35" s="5"/>
      <c r="CRP35" s="5"/>
      <c r="CRQ35" s="5"/>
      <c r="CRR35" s="5"/>
      <c r="CRS35" s="5"/>
      <c r="CRT35" s="5"/>
      <c r="CRU35" s="5"/>
      <c r="CRV35" s="5"/>
      <c r="CRW35" s="5"/>
      <c r="CRX35" s="5"/>
      <c r="CRY35" s="5"/>
      <c r="CRZ35" s="5"/>
      <c r="CSA35" s="5"/>
      <c r="CSB35" s="5"/>
      <c r="CSC35" s="5"/>
      <c r="CSD35" s="5"/>
      <c r="CSE35" s="5"/>
      <c r="CSF35" s="5"/>
      <c r="CSG35" s="5"/>
      <c r="CSH35" s="5"/>
      <c r="CSI35" s="5"/>
      <c r="CSJ35" s="5"/>
      <c r="CSK35" s="5"/>
      <c r="CSL35" s="5"/>
      <c r="CSM35" s="5"/>
      <c r="CSN35" s="5"/>
      <c r="CSO35" s="5"/>
      <c r="CSP35" s="5"/>
      <c r="CSQ35" s="5"/>
      <c r="CSR35" s="5"/>
      <c r="CSS35" s="5"/>
      <c r="CST35" s="5"/>
      <c r="CSU35" s="5"/>
      <c r="CSV35" s="5"/>
      <c r="CSW35" s="5"/>
      <c r="CSX35" s="5"/>
      <c r="CSY35" s="5"/>
      <c r="CSZ35" s="5"/>
      <c r="CTA35" s="5"/>
      <c r="CTB35" s="5"/>
      <c r="CTC35" s="5"/>
      <c r="CTD35" s="5"/>
      <c r="CTE35" s="5"/>
      <c r="CTF35" s="5"/>
      <c r="CTG35" s="5"/>
      <c r="CTH35" s="5"/>
      <c r="CTI35" s="5"/>
      <c r="CTJ35" s="5"/>
      <c r="CTK35" s="5"/>
      <c r="CTL35" s="5"/>
      <c r="CTM35" s="5"/>
      <c r="CTN35" s="5"/>
      <c r="CTO35" s="5"/>
      <c r="CTP35" s="5"/>
      <c r="CTQ35" s="5"/>
      <c r="CTR35" s="5"/>
      <c r="CTS35" s="5"/>
      <c r="CTT35" s="5"/>
      <c r="CTU35" s="5"/>
      <c r="CTV35" s="5"/>
      <c r="CTW35" s="5"/>
      <c r="CTX35" s="5"/>
      <c r="CTY35" s="5"/>
      <c r="CTZ35" s="5"/>
      <c r="CUA35" s="5"/>
      <c r="CUB35" s="5"/>
      <c r="CUC35" s="5"/>
      <c r="CUD35" s="5"/>
      <c r="CUE35" s="5"/>
      <c r="CUF35" s="5"/>
      <c r="CUG35" s="5"/>
      <c r="CUH35" s="5"/>
      <c r="CUI35" s="5"/>
      <c r="CUJ35" s="5"/>
      <c r="CUK35" s="5"/>
      <c r="CUL35" s="5"/>
      <c r="CUM35" s="5"/>
      <c r="CUN35" s="5"/>
      <c r="CUO35" s="5"/>
      <c r="CUP35" s="5"/>
      <c r="CUQ35" s="5"/>
      <c r="CUR35" s="5"/>
      <c r="CUS35" s="5"/>
      <c r="CUT35" s="5"/>
      <c r="CUU35" s="5"/>
      <c r="CUV35" s="5"/>
      <c r="CUW35" s="5"/>
      <c r="CUX35" s="5"/>
      <c r="CUY35" s="5"/>
      <c r="CUZ35" s="5"/>
      <c r="CVA35" s="5"/>
      <c r="CVB35" s="5"/>
      <c r="CVC35" s="5"/>
      <c r="CVD35" s="5"/>
      <c r="CVE35" s="5"/>
      <c r="CVF35" s="5"/>
      <c r="CVG35" s="5"/>
      <c r="CVH35" s="5"/>
      <c r="CVI35" s="5"/>
      <c r="CVJ35" s="5"/>
      <c r="CVK35" s="5"/>
      <c r="CVL35" s="5"/>
      <c r="CVM35" s="5"/>
      <c r="CVN35" s="5"/>
      <c r="CVO35" s="5"/>
      <c r="CVP35" s="5"/>
      <c r="CVQ35" s="5"/>
      <c r="CVR35" s="5"/>
      <c r="CVS35" s="5"/>
      <c r="CVT35" s="5"/>
      <c r="CVU35" s="5"/>
      <c r="CVV35" s="5"/>
      <c r="CVW35" s="5"/>
      <c r="CVX35" s="5"/>
      <c r="CVY35" s="5"/>
      <c r="CVZ35" s="5"/>
      <c r="CWA35" s="5"/>
      <c r="CWB35" s="5"/>
      <c r="CWC35" s="5"/>
      <c r="CWD35" s="5"/>
      <c r="CWE35" s="5"/>
      <c r="CWF35" s="5"/>
      <c r="CWG35" s="5"/>
      <c r="CWH35" s="5"/>
      <c r="CWI35" s="5"/>
      <c r="CWJ35" s="5"/>
      <c r="CWK35" s="5"/>
      <c r="CWL35" s="5"/>
      <c r="CWM35" s="5"/>
      <c r="CWN35" s="5"/>
      <c r="CWO35" s="5"/>
      <c r="CWP35" s="5"/>
      <c r="CWQ35" s="5"/>
      <c r="CWR35" s="5"/>
      <c r="CWS35" s="5"/>
      <c r="CWT35" s="5"/>
      <c r="CWU35" s="5"/>
      <c r="CWV35" s="5"/>
      <c r="CWW35" s="5"/>
      <c r="CWX35" s="5"/>
      <c r="CWY35" s="5"/>
      <c r="CWZ35" s="5"/>
      <c r="CXA35" s="5"/>
      <c r="CXB35" s="5"/>
      <c r="CXC35" s="5"/>
      <c r="CXD35" s="5"/>
      <c r="CXE35" s="5"/>
      <c r="CXF35" s="5"/>
      <c r="CXG35" s="5"/>
      <c r="CXH35" s="5"/>
      <c r="CXI35" s="5"/>
      <c r="CXJ35" s="5"/>
      <c r="CXK35" s="5"/>
      <c r="CXL35" s="5"/>
      <c r="CXM35" s="5"/>
      <c r="CXN35" s="5"/>
      <c r="CXO35" s="5"/>
      <c r="CXP35" s="5"/>
      <c r="CXQ35" s="5"/>
      <c r="CXR35" s="5"/>
      <c r="CXS35" s="5"/>
      <c r="CXT35" s="5"/>
      <c r="CXU35" s="5"/>
      <c r="CXV35" s="5"/>
      <c r="CXW35" s="5"/>
      <c r="CXX35" s="5"/>
      <c r="CXY35" s="5"/>
      <c r="CXZ35" s="5"/>
      <c r="CYA35" s="5"/>
      <c r="CYB35" s="5"/>
      <c r="CYC35" s="5"/>
      <c r="CYD35" s="5"/>
      <c r="CYE35" s="5"/>
      <c r="CYF35" s="5"/>
      <c r="CYG35" s="5"/>
      <c r="CYH35" s="5"/>
      <c r="CYI35" s="5"/>
      <c r="CYJ35" s="5"/>
      <c r="CYK35" s="5"/>
      <c r="CYL35" s="5"/>
      <c r="CYM35" s="5"/>
      <c r="CYN35" s="5"/>
      <c r="CYO35" s="5"/>
      <c r="CYP35" s="5"/>
      <c r="CYQ35" s="5"/>
      <c r="CYR35" s="5"/>
      <c r="CYS35" s="5"/>
      <c r="CYT35" s="5"/>
      <c r="CYU35" s="5"/>
      <c r="CYV35" s="5"/>
      <c r="CYW35" s="5"/>
      <c r="CYX35" s="5"/>
      <c r="CYY35" s="5"/>
      <c r="CYZ35" s="5"/>
      <c r="CZA35" s="5"/>
      <c r="CZB35" s="5"/>
      <c r="CZC35" s="5"/>
      <c r="CZD35" s="5"/>
      <c r="CZE35" s="5"/>
      <c r="CZF35" s="5"/>
      <c r="CZG35" s="5"/>
      <c r="CZH35" s="5"/>
      <c r="CZI35" s="5"/>
      <c r="CZJ35" s="5"/>
      <c r="CZK35" s="5"/>
      <c r="CZL35" s="5"/>
      <c r="CZM35" s="5"/>
      <c r="CZN35" s="5"/>
      <c r="CZO35" s="5"/>
      <c r="CZP35" s="5"/>
      <c r="CZQ35" s="5"/>
      <c r="CZR35" s="5"/>
      <c r="CZS35" s="5"/>
      <c r="CZT35" s="5"/>
      <c r="CZU35" s="5"/>
      <c r="CZV35" s="5"/>
      <c r="CZW35" s="5"/>
      <c r="CZX35" s="5"/>
      <c r="CZY35" s="5"/>
      <c r="CZZ35" s="5"/>
      <c r="DAA35" s="5"/>
      <c r="DAB35" s="5"/>
      <c r="DAC35" s="5"/>
      <c r="DAD35" s="5"/>
      <c r="DAE35" s="5"/>
      <c r="DAF35" s="5"/>
      <c r="DAG35" s="5"/>
      <c r="DAH35" s="5"/>
      <c r="DAI35" s="5"/>
      <c r="DAJ35" s="5"/>
      <c r="DAK35" s="5"/>
      <c r="DAL35" s="5"/>
      <c r="DAM35" s="5"/>
      <c r="DAN35" s="5"/>
      <c r="DAO35" s="5"/>
      <c r="DAP35" s="5"/>
      <c r="DAQ35" s="5"/>
      <c r="DAR35" s="5"/>
      <c r="DAS35" s="5"/>
      <c r="DAT35" s="5"/>
      <c r="DAU35" s="5"/>
      <c r="DAV35" s="5"/>
      <c r="DAW35" s="5"/>
      <c r="DAX35" s="5"/>
      <c r="DAY35" s="5"/>
      <c r="DAZ35" s="5"/>
      <c r="DBA35" s="5"/>
      <c r="DBB35" s="5"/>
      <c r="DBC35" s="5"/>
      <c r="DBD35" s="5"/>
      <c r="DBE35" s="5"/>
      <c r="DBF35" s="5"/>
      <c r="DBG35" s="5"/>
      <c r="DBH35" s="5"/>
      <c r="DBI35" s="5"/>
      <c r="DBJ35" s="5"/>
      <c r="DBK35" s="5"/>
      <c r="DBL35" s="5"/>
      <c r="DBM35" s="5"/>
      <c r="DBN35" s="5"/>
      <c r="DBO35" s="5"/>
      <c r="DBP35" s="5"/>
      <c r="DBQ35" s="5"/>
      <c r="DBR35" s="5"/>
      <c r="DBS35" s="5"/>
      <c r="DBT35" s="5"/>
      <c r="DBU35" s="5"/>
      <c r="DBV35" s="5"/>
      <c r="DBW35" s="5"/>
      <c r="DBX35" s="5"/>
      <c r="DBY35" s="5"/>
      <c r="DBZ35" s="5"/>
      <c r="DCA35" s="5"/>
      <c r="DCB35" s="5"/>
      <c r="DCC35" s="5"/>
      <c r="DCD35" s="5"/>
      <c r="DCE35" s="5"/>
      <c r="DCF35" s="5"/>
      <c r="DCG35" s="5"/>
      <c r="DCH35" s="5"/>
      <c r="DCI35" s="5"/>
      <c r="DCJ35" s="5"/>
      <c r="DCK35" s="5"/>
      <c r="DCL35" s="5"/>
      <c r="DCM35" s="5"/>
      <c r="DCN35" s="5"/>
      <c r="DCO35" s="5"/>
      <c r="DCP35" s="5"/>
      <c r="DCQ35" s="5"/>
      <c r="DCR35" s="5"/>
      <c r="DCS35" s="5"/>
      <c r="DCT35" s="5"/>
      <c r="DCU35" s="5"/>
      <c r="DCV35" s="5"/>
      <c r="DCW35" s="5"/>
      <c r="DCX35" s="5"/>
      <c r="DCY35" s="5"/>
      <c r="DCZ35" s="5"/>
      <c r="DDA35" s="5"/>
      <c r="DDB35" s="5"/>
      <c r="DDC35" s="5"/>
      <c r="DDD35" s="5"/>
      <c r="DDE35" s="5"/>
      <c r="DDF35" s="5"/>
      <c r="DDG35" s="5"/>
      <c r="DDH35" s="5"/>
      <c r="DDI35" s="5"/>
      <c r="DDJ35" s="5"/>
      <c r="DDK35" s="5"/>
      <c r="DDL35" s="5"/>
      <c r="DDM35" s="5"/>
      <c r="DDN35" s="5"/>
      <c r="DDO35" s="5"/>
      <c r="DDP35" s="5"/>
      <c r="DDQ35" s="5"/>
      <c r="DDR35" s="5"/>
      <c r="DDS35" s="5"/>
      <c r="DDT35" s="5"/>
      <c r="DDU35" s="5"/>
      <c r="DDV35" s="5"/>
      <c r="DDW35" s="5"/>
      <c r="DDX35" s="5"/>
      <c r="DDY35" s="5"/>
      <c r="DDZ35" s="5"/>
      <c r="DEA35" s="5"/>
      <c r="DEB35" s="5"/>
      <c r="DEC35" s="5"/>
      <c r="DED35" s="5"/>
      <c r="DEE35" s="5"/>
      <c r="DEF35" s="5"/>
      <c r="DEG35" s="5"/>
      <c r="DEH35" s="5"/>
      <c r="DEI35" s="5"/>
      <c r="DEJ35" s="5"/>
      <c r="DEK35" s="5"/>
      <c r="DEL35" s="5"/>
      <c r="DEM35" s="5"/>
      <c r="DEN35" s="5"/>
      <c r="DEO35" s="5"/>
      <c r="DEP35" s="5"/>
      <c r="DEQ35" s="5"/>
      <c r="DER35" s="5"/>
      <c r="DES35" s="5"/>
      <c r="DET35" s="5"/>
      <c r="DEU35" s="5"/>
      <c r="DEV35" s="5"/>
      <c r="DEW35" s="5"/>
      <c r="DEX35" s="5"/>
      <c r="DEY35" s="5"/>
      <c r="DEZ35" s="5"/>
      <c r="DFA35" s="5"/>
      <c r="DFB35" s="5"/>
      <c r="DFC35" s="5"/>
      <c r="DFD35" s="5"/>
      <c r="DFE35" s="5"/>
      <c r="DFF35" s="5"/>
      <c r="DFG35" s="5"/>
      <c r="DFH35" s="5"/>
      <c r="DFI35" s="5"/>
      <c r="DFJ35" s="5"/>
      <c r="DFK35" s="5"/>
      <c r="DFL35" s="5"/>
      <c r="DFM35" s="5"/>
      <c r="DFN35" s="5"/>
      <c r="DFO35" s="5"/>
      <c r="DFP35" s="5"/>
      <c r="DFQ35" s="5"/>
      <c r="DFR35" s="5"/>
      <c r="DFS35" s="5"/>
      <c r="DFT35" s="5"/>
      <c r="DFU35" s="5"/>
      <c r="DFV35" s="5"/>
      <c r="DFW35" s="5"/>
      <c r="DFX35" s="5"/>
      <c r="DFY35" s="5"/>
      <c r="DFZ35" s="5"/>
      <c r="DGA35" s="5"/>
      <c r="DGB35" s="5"/>
      <c r="DGC35" s="5"/>
      <c r="DGD35" s="5"/>
      <c r="DGE35" s="5"/>
      <c r="DGF35" s="5"/>
      <c r="DGG35" s="5"/>
      <c r="DGH35" s="5"/>
      <c r="DGI35" s="5"/>
      <c r="DGJ35" s="5"/>
      <c r="DGK35" s="5"/>
      <c r="DGL35" s="5"/>
      <c r="DGM35" s="5"/>
      <c r="DGN35" s="5"/>
      <c r="DGO35" s="5"/>
      <c r="DGP35" s="5"/>
      <c r="DGQ35" s="5"/>
      <c r="DGR35" s="5"/>
      <c r="DGS35" s="5"/>
      <c r="DGT35" s="5"/>
      <c r="DGU35" s="5"/>
      <c r="DGV35" s="5"/>
      <c r="DGW35" s="5"/>
      <c r="DGX35" s="5"/>
      <c r="DGY35" s="5"/>
      <c r="DGZ35" s="5"/>
      <c r="DHA35" s="5"/>
      <c r="DHB35" s="5"/>
      <c r="DHC35" s="5"/>
      <c r="DHD35" s="5"/>
      <c r="DHE35" s="5"/>
      <c r="DHF35" s="5"/>
      <c r="DHG35" s="5"/>
      <c r="DHH35" s="5"/>
      <c r="DHI35" s="5"/>
      <c r="DHJ35" s="5"/>
      <c r="DHK35" s="5"/>
      <c r="DHL35" s="5"/>
      <c r="DHM35" s="5"/>
      <c r="DHN35" s="5"/>
      <c r="DHO35" s="5"/>
      <c r="DHP35" s="5"/>
      <c r="DHQ35" s="5"/>
      <c r="DHR35" s="5"/>
      <c r="DHS35" s="5"/>
      <c r="DHT35" s="5"/>
      <c r="DHU35" s="5"/>
      <c r="DHV35" s="5"/>
      <c r="DHW35" s="5"/>
      <c r="DHX35" s="5"/>
      <c r="DHY35" s="5"/>
      <c r="DHZ35" s="5"/>
      <c r="DIA35" s="5"/>
      <c r="DIB35" s="5"/>
      <c r="DIC35" s="5"/>
      <c r="DID35" s="5"/>
      <c r="DIE35" s="5"/>
      <c r="DIF35" s="5"/>
      <c r="DIG35" s="5"/>
      <c r="DIH35" s="5"/>
      <c r="DII35" s="5"/>
      <c r="DIJ35" s="5"/>
      <c r="DIK35" s="5"/>
      <c r="DIL35" s="5"/>
      <c r="DIM35" s="5"/>
      <c r="DIN35" s="5"/>
      <c r="DIO35" s="5"/>
      <c r="DIP35" s="5"/>
      <c r="DIQ35" s="5"/>
      <c r="DIR35" s="5"/>
      <c r="DIS35" s="5"/>
      <c r="DIT35" s="5"/>
      <c r="DIU35" s="5"/>
      <c r="DIV35" s="5"/>
      <c r="DIW35" s="5"/>
      <c r="DIX35" s="5"/>
      <c r="DIY35" s="5"/>
      <c r="DIZ35" s="5"/>
      <c r="DJA35" s="5"/>
      <c r="DJB35" s="5"/>
      <c r="DJC35" s="5"/>
      <c r="DJD35" s="5"/>
      <c r="DJE35" s="5"/>
      <c r="DJF35" s="5"/>
      <c r="DJG35" s="5"/>
      <c r="DJH35" s="5"/>
      <c r="DJI35" s="5"/>
      <c r="DJJ35" s="5"/>
      <c r="DJK35" s="5"/>
      <c r="DJL35" s="5"/>
      <c r="DJM35" s="5"/>
      <c r="DJN35" s="5"/>
      <c r="DJO35" s="5"/>
      <c r="DJP35" s="5"/>
      <c r="DJQ35" s="5"/>
      <c r="DJR35" s="5"/>
      <c r="DJS35" s="5"/>
      <c r="DJT35" s="5"/>
      <c r="DJU35" s="5"/>
      <c r="DJV35" s="5"/>
      <c r="DJW35" s="5"/>
      <c r="DJX35" s="5"/>
      <c r="DJY35" s="5"/>
      <c r="DJZ35" s="5"/>
      <c r="DKA35" s="5"/>
      <c r="DKB35" s="5"/>
      <c r="DKC35" s="5"/>
      <c r="DKD35" s="5"/>
      <c r="DKE35" s="5"/>
      <c r="DKF35" s="5"/>
      <c r="DKG35" s="5"/>
      <c r="DKH35" s="5"/>
      <c r="DKI35" s="5"/>
      <c r="DKJ35" s="5"/>
      <c r="DKK35" s="5"/>
      <c r="DKL35" s="5"/>
      <c r="DKM35" s="5"/>
      <c r="DKN35" s="5"/>
      <c r="DKO35" s="5"/>
      <c r="DKP35" s="5"/>
      <c r="DKQ35" s="5"/>
      <c r="DKR35" s="5"/>
      <c r="DKS35" s="5"/>
      <c r="DKT35" s="5"/>
      <c r="DKU35" s="5"/>
      <c r="DKV35" s="5"/>
      <c r="DKW35" s="5"/>
      <c r="DKX35" s="5"/>
      <c r="DKY35" s="5"/>
      <c r="DKZ35" s="5"/>
      <c r="DLA35" s="5"/>
      <c r="DLB35" s="5"/>
      <c r="DLC35" s="5"/>
      <c r="DLD35" s="5"/>
      <c r="DLE35" s="5"/>
      <c r="DLF35" s="5"/>
      <c r="DLG35" s="5"/>
      <c r="DLH35" s="5"/>
      <c r="DLI35" s="5"/>
      <c r="DLJ35" s="5"/>
      <c r="DLK35" s="5"/>
      <c r="DLL35" s="5"/>
      <c r="DLM35" s="5"/>
      <c r="DLN35" s="5"/>
      <c r="DLO35" s="5"/>
      <c r="DLP35" s="5"/>
      <c r="DLQ35" s="5"/>
      <c r="DLR35" s="5"/>
      <c r="DLS35" s="5"/>
      <c r="DLT35" s="5"/>
      <c r="DLU35" s="5"/>
      <c r="DLV35" s="5"/>
      <c r="DLW35" s="5"/>
      <c r="DLX35" s="5"/>
      <c r="DLY35" s="5"/>
      <c r="DLZ35" s="5"/>
      <c r="DMA35" s="5"/>
      <c r="DMB35" s="5"/>
      <c r="DMC35" s="5"/>
      <c r="DMD35" s="5"/>
      <c r="DME35" s="5"/>
      <c r="DMF35" s="5"/>
      <c r="DMG35" s="5"/>
      <c r="DMH35" s="5"/>
      <c r="DMI35" s="5"/>
      <c r="DMJ35" s="5"/>
      <c r="DMK35" s="5"/>
      <c r="DML35" s="5"/>
      <c r="DMM35" s="5"/>
      <c r="DMN35" s="5"/>
      <c r="DMO35" s="5"/>
      <c r="DMP35" s="5"/>
      <c r="DMQ35" s="5"/>
      <c r="DMR35" s="5"/>
      <c r="DMS35" s="5"/>
      <c r="DMT35" s="5"/>
      <c r="DMU35" s="5"/>
      <c r="DMV35" s="5"/>
      <c r="DMW35" s="5"/>
      <c r="DMX35" s="5"/>
      <c r="DMY35" s="5"/>
      <c r="DMZ35" s="5"/>
      <c r="DNA35" s="5"/>
      <c r="DNB35" s="5"/>
      <c r="DNC35" s="5"/>
      <c r="DND35" s="5"/>
      <c r="DNE35" s="5"/>
      <c r="DNF35" s="5"/>
      <c r="DNG35" s="5"/>
      <c r="DNH35" s="5"/>
      <c r="DNI35" s="5"/>
      <c r="DNJ35" s="5"/>
      <c r="DNK35" s="5"/>
      <c r="DNL35" s="5"/>
      <c r="DNM35" s="5"/>
      <c r="DNN35" s="5"/>
      <c r="DNO35" s="5"/>
      <c r="DNP35" s="5"/>
      <c r="DNQ35" s="5"/>
      <c r="DNR35" s="5"/>
      <c r="DNS35" s="5"/>
      <c r="DNT35" s="5"/>
      <c r="DNU35" s="5"/>
      <c r="DNV35" s="5"/>
      <c r="DNW35" s="5"/>
      <c r="DNX35" s="5"/>
      <c r="DNY35" s="5"/>
      <c r="DNZ35" s="5"/>
      <c r="DOA35" s="5"/>
      <c r="DOB35" s="5"/>
      <c r="DOC35" s="5"/>
      <c r="DOD35" s="5"/>
      <c r="DOE35" s="5"/>
      <c r="DOF35" s="5"/>
      <c r="DOG35" s="5"/>
      <c r="DOH35" s="5"/>
      <c r="DOI35" s="5"/>
      <c r="DOJ35" s="5"/>
      <c r="DOK35" s="5"/>
      <c r="DOL35" s="5"/>
      <c r="DOM35" s="5"/>
      <c r="DON35" s="5"/>
      <c r="DOO35" s="5"/>
      <c r="DOP35" s="5"/>
      <c r="DOQ35" s="5"/>
      <c r="DOR35" s="5"/>
      <c r="DOS35" s="5"/>
      <c r="DOT35" s="5"/>
      <c r="DOU35" s="5"/>
      <c r="DOV35" s="5"/>
      <c r="DOW35" s="5"/>
      <c r="DOX35" s="5"/>
      <c r="DOY35" s="5"/>
      <c r="DOZ35" s="5"/>
      <c r="DPA35" s="5"/>
      <c r="DPB35" s="5"/>
      <c r="DPC35" s="5"/>
      <c r="DPD35" s="5"/>
      <c r="DPE35" s="5"/>
      <c r="DPF35" s="5"/>
      <c r="DPG35" s="5"/>
      <c r="DPH35" s="5"/>
      <c r="DPI35" s="5"/>
      <c r="DPJ35" s="5"/>
      <c r="DPK35" s="5"/>
      <c r="DPL35" s="5"/>
      <c r="DPM35" s="5"/>
      <c r="DPN35" s="5"/>
      <c r="DPO35" s="5"/>
      <c r="DPP35" s="5"/>
      <c r="DPQ35" s="5"/>
      <c r="DPR35" s="5"/>
      <c r="DPS35" s="5"/>
      <c r="DPT35" s="5"/>
      <c r="DPU35" s="5"/>
      <c r="DPV35" s="5"/>
      <c r="DPW35" s="5"/>
      <c r="DPX35" s="5"/>
      <c r="DPY35" s="5"/>
      <c r="DPZ35" s="5"/>
      <c r="DQA35" s="5"/>
      <c r="DQB35" s="5"/>
      <c r="DQC35" s="5"/>
      <c r="DQD35" s="5"/>
      <c r="DQE35" s="5"/>
      <c r="DQF35" s="5"/>
      <c r="DQG35" s="5"/>
      <c r="DQH35" s="5"/>
      <c r="DQI35" s="5"/>
      <c r="DQJ35" s="5"/>
      <c r="DQK35" s="5"/>
      <c r="DQL35" s="5"/>
      <c r="DQM35" s="5"/>
      <c r="DQN35" s="5"/>
      <c r="DQO35" s="5"/>
      <c r="DQP35" s="5"/>
      <c r="DQQ35" s="5"/>
      <c r="DQR35" s="5"/>
      <c r="DQS35" s="5"/>
      <c r="DQT35" s="5"/>
      <c r="DQU35" s="5"/>
      <c r="DQV35" s="5"/>
      <c r="DQW35" s="5"/>
      <c r="DQX35" s="5"/>
      <c r="DQY35" s="5"/>
      <c r="DQZ35" s="5"/>
      <c r="DRA35" s="5"/>
      <c r="DRB35" s="5"/>
      <c r="DRC35" s="5"/>
      <c r="DRD35" s="5"/>
      <c r="DRE35" s="5"/>
      <c r="DRF35" s="5"/>
      <c r="DRG35" s="5"/>
      <c r="DRH35" s="5"/>
      <c r="DRI35" s="5"/>
      <c r="DRJ35" s="5"/>
      <c r="DRK35" s="5"/>
      <c r="DRL35" s="5"/>
      <c r="DRM35" s="5"/>
      <c r="DRN35" s="5"/>
      <c r="DRO35" s="5"/>
      <c r="DRP35" s="5"/>
      <c r="DRQ35" s="5"/>
      <c r="DRR35" s="5"/>
      <c r="DRS35" s="5"/>
      <c r="DRT35" s="5"/>
      <c r="DRU35" s="5"/>
      <c r="DRV35" s="5"/>
      <c r="DRW35" s="5"/>
      <c r="DRX35" s="5"/>
      <c r="DRY35" s="5"/>
      <c r="DRZ35" s="5"/>
      <c r="DSA35" s="5"/>
      <c r="DSB35" s="5"/>
      <c r="DSC35" s="5"/>
      <c r="DSD35" s="5"/>
      <c r="DSE35" s="5"/>
      <c r="DSF35" s="5"/>
      <c r="DSG35" s="5"/>
      <c r="DSH35" s="5"/>
      <c r="DSI35" s="5"/>
      <c r="DSJ35" s="5"/>
      <c r="DSK35" s="5"/>
      <c r="DSL35" s="5"/>
      <c r="DSM35" s="5"/>
      <c r="DSN35" s="5"/>
      <c r="DSO35" s="5"/>
      <c r="DSP35" s="5"/>
      <c r="DSQ35" s="5"/>
      <c r="DSR35" s="5"/>
      <c r="DSS35" s="5"/>
      <c r="DST35" s="5"/>
      <c r="DSU35" s="5"/>
      <c r="DSV35" s="5"/>
      <c r="DSW35" s="5"/>
      <c r="DSX35" s="5"/>
      <c r="DSY35" s="5"/>
      <c r="DSZ35" s="5"/>
      <c r="DTA35" s="5"/>
      <c r="DTB35" s="5"/>
      <c r="DTC35" s="5"/>
      <c r="DTD35" s="5"/>
      <c r="DTE35" s="5"/>
      <c r="DTF35" s="5"/>
      <c r="DTG35" s="5"/>
      <c r="DTH35" s="5"/>
      <c r="DTI35" s="5"/>
      <c r="DTJ35" s="5"/>
      <c r="DTK35" s="5"/>
      <c r="DTL35" s="5"/>
      <c r="DTM35" s="5"/>
      <c r="DTN35" s="5"/>
      <c r="DTO35" s="5"/>
      <c r="DTP35" s="5"/>
      <c r="DTQ35" s="5"/>
      <c r="DTR35" s="5"/>
      <c r="DTS35" s="5"/>
      <c r="DTT35" s="5"/>
      <c r="DTU35" s="5"/>
      <c r="DTV35" s="5"/>
      <c r="DTW35" s="5"/>
      <c r="DTX35" s="5"/>
      <c r="DTY35" s="5"/>
      <c r="DTZ35" s="5"/>
      <c r="DUA35" s="5"/>
      <c r="DUB35" s="5"/>
      <c r="DUC35" s="5"/>
      <c r="DUD35" s="5"/>
      <c r="DUE35" s="5"/>
      <c r="DUF35" s="5"/>
      <c r="DUG35" s="5"/>
      <c r="DUH35" s="5"/>
      <c r="DUI35" s="5"/>
      <c r="DUJ35" s="5"/>
      <c r="DUK35" s="5"/>
      <c r="DUL35" s="5"/>
      <c r="DUM35" s="5"/>
      <c r="DUN35" s="5"/>
      <c r="DUO35" s="5"/>
      <c r="DUP35" s="5"/>
      <c r="DUQ35" s="5"/>
      <c r="DUR35" s="5"/>
      <c r="DUS35" s="5"/>
      <c r="DUT35" s="5"/>
      <c r="DUU35" s="5"/>
      <c r="DUV35" s="5"/>
      <c r="DUW35" s="5"/>
      <c r="DUX35" s="5"/>
      <c r="DUY35" s="5"/>
      <c r="DUZ35" s="5"/>
      <c r="DVA35" s="5"/>
      <c r="DVB35" s="5"/>
      <c r="DVC35" s="5"/>
      <c r="DVD35" s="5"/>
      <c r="DVE35" s="5"/>
      <c r="DVF35" s="5"/>
      <c r="DVG35" s="5"/>
      <c r="DVH35" s="5"/>
      <c r="DVI35" s="5"/>
      <c r="DVJ35" s="5"/>
      <c r="DVK35" s="5"/>
      <c r="DVL35" s="5"/>
      <c r="DVM35" s="5"/>
      <c r="DVN35" s="5"/>
      <c r="DVO35" s="5"/>
      <c r="DVP35" s="5"/>
      <c r="DVQ35" s="5"/>
      <c r="DVR35" s="5"/>
      <c r="DVS35" s="5"/>
      <c r="DVT35" s="5"/>
      <c r="DVU35" s="5"/>
      <c r="DVV35" s="5"/>
      <c r="DVW35" s="5"/>
      <c r="DVX35" s="5"/>
      <c r="DVY35" s="5"/>
      <c r="DVZ35" s="5"/>
      <c r="DWA35" s="5"/>
      <c r="DWB35" s="5"/>
      <c r="DWC35" s="5"/>
      <c r="DWD35" s="5"/>
      <c r="DWE35" s="5"/>
      <c r="DWF35" s="5"/>
      <c r="DWG35" s="5"/>
      <c r="DWH35" s="5"/>
      <c r="DWI35" s="5"/>
      <c r="DWJ35" s="5"/>
      <c r="DWK35" s="5"/>
      <c r="DWL35" s="5"/>
      <c r="DWM35" s="5"/>
      <c r="DWN35" s="5"/>
      <c r="DWO35" s="5"/>
      <c r="DWP35" s="5"/>
      <c r="DWQ35" s="5"/>
      <c r="DWR35" s="5"/>
      <c r="DWS35" s="5"/>
      <c r="DWT35" s="5"/>
      <c r="DWU35" s="5"/>
      <c r="DWV35" s="5"/>
      <c r="DWW35" s="5"/>
      <c r="DWX35" s="5"/>
      <c r="DWY35" s="5"/>
      <c r="DWZ35" s="5"/>
      <c r="DXA35" s="5"/>
      <c r="DXB35" s="5"/>
      <c r="DXC35" s="5"/>
      <c r="DXD35" s="5"/>
      <c r="DXE35" s="5"/>
      <c r="DXF35" s="5"/>
      <c r="DXG35" s="5"/>
      <c r="DXH35" s="5"/>
      <c r="DXI35" s="5"/>
      <c r="DXJ35" s="5"/>
      <c r="DXK35" s="5"/>
      <c r="DXL35" s="5"/>
      <c r="DXM35" s="5"/>
      <c r="DXN35" s="5"/>
      <c r="DXO35" s="5"/>
      <c r="DXP35" s="5"/>
      <c r="DXQ35" s="5"/>
      <c r="DXR35" s="5"/>
      <c r="DXS35" s="5"/>
      <c r="DXT35" s="5"/>
      <c r="DXU35" s="5"/>
      <c r="DXV35" s="5"/>
      <c r="DXW35" s="5"/>
      <c r="DXX35" s="5"/>
      <c r="DXY35" s="5"/>
      <c r="DXZ35" s="5"/>
      <c r="DYA35" s="5"/>
      <c r="DYB35" s="5"/>
      <c r="DYC35" s="5"/>
      <c r="DYD35" s="5"/>
      <c r="DYE35" s="5"/>
      <c r="DYF35" s="5"/>
      <c r="DYG35" s="5"/>
      <c r="DYH35" s="5"/>
      <c r="DYI35" s="5"/>
      <c r="DYJ35" s="5"/>
      <c r="DYK35" s="5"/>
      <c r="DYL35" s="5"/>
      <c r="DYM35" s="5"/>
      <c r="DYN35" s="5"/>
      <c r="DYO35" s="5"/>
      <c r="DYP35" s="5"/>
      <c r="DYQ35" s="5"/>
      <c r="DYR35" s="5"/>
      <c r="DYS35" s="5"/>
      <c r="DYT35" s="5"/>
      <c r="DYU35" s="5"/>
      <c r="DYV35" s="5"/>
      <c r="DYW35" s="5"/>
      <c r="DYX35" s="5"/>
      <c r="DYY35" s="5"/>
      <c r="DYZ35" s="5"/>
      <c r="DZA35" s="5"/>
      <c r="DZB35" s="5"/>
      <c r="DZC35" s="5"/>
      <c r="DZD35" s="5"/>
      <c r="DZE35" s="5"/>
      <c r="DZF35" s="5"/>
      <c r="DZG35" s="5"/>
      <c r="DZH35" s="5"/>
      <c r="DZI35" s="5"/>
      <c r="DZJ35" s="5"/>
      <c r="DZK35" s="5"/>
      <c r="DZL35" s="5"/>
      <c r="DZM35" s="5"/>
      <c r="DZN35" s="5"/>
      <c r="DZO35" s="5"/>
      <c r="DZP35" s="5"/>
      <c r="DZQ35" s="5"/>
      <c r="DZR35" s="5"/>
      <c r="DZS35" s="5"/>
      <c r="DZT35" s="5"/>
      <c r="DZU35" s="5"/>
      <c r="DZV35" s="5"/>
      <c r="DZW35" s="5"/>
      <c r="DZX35" s="5"/>
      <c r="DZY35" s="5"/>
      <c r="DZZ35" s="5"/>
      <c r="EAA35" s="5"/>
      <c r="EAB35" s="5"/>
      <c r="EAC35" s="5"/>
      <c r="EAD35" s="5"/>
      <c r="EAE35" s="5"/>
      <c r="EAF35" s="5"/>
      <c r="EAG35" s="5"/>
      <c r="EAH35" s="5"/>
      <c r="EAI35" s="5"/>
      <c r="EAJ35" s="5"/>
      <c r="EAK35" s="5"/>
      <c r="EAL35" s="5"/>
      <c r="EAM35" s="5"/>
      <c r="EAN35" s="5"/>
      <c r="EAO35" s="5"/>
      <c r="EAP35" s="5"/>
      <c r="EAQ35" s="5"/>
      <c r="EAR35" s="5"/>
      <c r="EAS35" s="5"/>
      <c r="EAT35" s="5"/>
      <c r="EAU35" s="5"/>
      <c r="EAV35" s="5"/>
      <c r="EAW35" s="5"/>
      <c r="EAX35" s="5"/>
      <c r="EAY35" s="5"/>
      <c r="EAZ35" s="5"/>
      <c r="EBA35" s="5"/>
      <c r="EBB35" s="5"/>
      <c r="EBC35" s="5"/>
      <c r="EBD35" s="5"/>
      <c r="EBE35" s="5"/>
      <c r="EBF35" s="5"/>
      <c r="EBG35" s="5"/>
      <c r="EBH35" s="5"/>
      <c r="EBI35" s="5"/>
      <c r="EBJ35" s="5"/>
      <c r="EBK35" s="5"/>
      <c r="EBL35" s="5"/>
      <c r="EBM35" s="5"/>
      <c r="EBN35" s="5"/>
      <c r="EBO35" s="5"/>
      <c r="EBP35" s="5"/>
      <c r="EBQ35" s="5"/>
      <c r="EBR35" s="5"/>
      <c r="EBS35" s="5"/>
      <c r="EBT35" s="5"/>
      <c r="EBU35" s="5"/>
      <c r="EBV35" s="5"/>
      <c r="EBW35" s="5"/>
      <c r="EBX35" s="5"/>
      <c r="EBY35" s="5"/>
      <c r="EBZ35" s="5"/>
      <c r="ECA35" s="5"/>
      <c r="ECB35" s="5"/>
      <c r="ECC35" s="5"/>
      <c r="ECD35" s="5"/>
      <c r="ECE35" s="5"/>
      <c r="ECF35" s="5"/>
      <c r="ECG35" s="5"/>
      <c r="ECH35" s="5"/>
      <c r="ECI35" s="5"/>
      <c r="ECJ35" s="5"/>
      <c r="ECK35" s="5"/>
      <c r="ECL35" s="5"/>
      <c r="ECM35" s="5"/>
      <c r="ECN35" s="5"/>
      <c r="ECO35" s="5"/>
      <c r="ECP35" s="5"/>
      <c r="ECQ35" s="5"/>
      <c r="ECR35" s="5"/>
      <c r="ECS35" s="5"/>
      <c r="ECT35" s="5"/>
      <c r="ECU35" s="5"/>
      <c r="ECV35" s="5"/>
      <c r="ECW35" s="5"/>
      <c r="ECX35" s="5"/>
      <c r="ECY35" s="5"/>
      <c r="ECZ35" s="5"/>
      <c r="EDA35" s="5"/>
      <c r="EDB35" s="5"/>
      <c r="EDC35" s="5"/>
      <c r="EDD35" s="5"/>
      <c r="EDE35" s="5"/>
      <c r="EDF35" s="5"/>
      <c r="EDG35" s="5"/>
      <c r="EDH35" s="5"/>
      <c r="EDI35" s="5"/>
      <c r="EDJ35" s="5"/>
      <c r="EDK35" s="5"/>
      <c r="EDL35" s="5"/>
      <c r="EDM35" s="5"/>
      <c r="EDN35" s="5"/>
      <c r="EDO35" s="5"/>
      <c r="EDP35" s="5"/>
      <c r="EDQ35" s="5"/>
      <c r="EDR35" s="5"/>
      <c r="EDS35" s="5"/>
      <c r="EDT35" s="5"/>
      <c r="EDU35" s="5"/>
      <c r="EDV35" s="5"/>
      <c r="EDW35" s="5"/>
      <c r="EDX35" s="5"/>
      <c r="EDY35" s="5"/>
      <c r="EDZ35" s="5"/>
      <c r="EEA35" s="5"/>
      <c r="EEB35" s="5"/>
      <c r="EEC35" s="5"/>
      <c r="EED35" s="5"/>
      <c r="EEE35" s="5"/>
      <c r="EEF35" s="5"/>
      <c r="EEG35" s="5"/>
      <c r="EEH35" s="5"/>
      <c r="EEI35" s="5"/>
      <c r="EEJ35" s="5"/>
      <c r="EEK35" s="5"/>
      <c r="EEL35" s="5"/>
      <c r="EEM35" s="5"/>
      <c r="EEN35" s="5"/>
      <c r="EEO35" s="5"/>
      <c r="EEP35" s="5"/>
      <c r="EEQ35" s="5"/>
      <c r="EER35" s="5"/>
      <c r="EES35" s="5"/>
      <c r="EET35" s="5"/>
      <c r="EEU35" s="5"/>
      <c r="EEV35" s="5"/>
      <c r="EEW35" s="5"/>
      <c r="EEX35" s="5"/>
      <c r="EEY35" s="5"/>
      <c r="EEZ35" s="5"/>
      <c r="EFA35" s="5"/>
      <c r="EFB35" s="5"/>
      <c r="EFC35" s="5"/>
      <c r="EFD35" s="5"/>
      <c r="EFE35" s="5"/>
      <c r="EFF35" s="5"/>
      <c r="EFG35" s="5"/>
      <c r="EFH35" s="5"/>
      <c r="EFI35" s="5"/>
      <c r="EFJ35" s="5"/>
      <c r="EFK35" s="5"/>
      <c r="EFL35" s="5"/>
      <c r="EFM35" s="5"/>
      <c r="EFN35" s="5"/>
      <c r="EFO35" s="5"/>
      <c r="EFP35" s="5"/>
      <c r="EFQ35" s="5"/>
      <c r="EFR35" s="5"/>
      <c r="EFS35" s="5"/>
      <c r="EFT35" s="5"/>
      <c r="EFU35" s="5"/>
      <c r="EFV35" s="5"/>
      <c r="EFW35" s="5"/>
      <c r="EFX35" s="5"/>
      <c r="EFY35" s="5"/>
      <c r="EFZ35" s="5"/>
      <c r="EGA35" s="5"/>
      <c r="EGB35" s="5"/>
      <c r="EGC35" s="5"/>
      <c r="EGD35" s="5"/>
      <c r="EGE35" s="5"/>
      <c r="EGF35" s="5"/>
      <c r="EGG35" s="5"/>
      <c r="EGH35" s="5"/>
      <c r="EGI35" s="5"/>
      <c r="EGJ35" s="5"/>
      <c r="EGK35" s="5"/>
      <c r="EGL35" s="5"/>
      <c r="EGM35" s="5"/>
      <c r="EGN35" s="5"/>
      <c r="EGO35" s="5"/>
      <c r="EGP35" s="5"/>
      <c r="EGQ35" s="5"/>
      <c r="EGR35" s="5"/>
      <c r="EGS35" s="5"/>
      <c r="EGT35" s="5"/>
      <c r="EGU35" s="5"/>
      <c r="EGV35" s="5"/>
      <c r="EGW35" s="5"/>
      <c r="EGX35" s="5"/>
      <c r="EGY35" s="5"/>
      <c r="EGZ35" s="5"/>
      <c r="EHA35" s="5"/>
      <c r="EHB35" s="5"/>
      <c r="EHC35" s="5"/>
      <c r="EHD35" s="5"/>
      <c r="EHE35" s="5"/>
      <c r="EHF35" s="5"/>
      <c r="EHG35" s="5"/>
      <c r="EHH35" s="5"/>
      <c r="EHI35" s="5"/>
      <c r="EHJ35" s="5"/>
      <c r="EHK35" s="5"/>
      <c r="EHL35" s="5"/>
      <c r="EHM35" s="5"/>
      <c r="EHN35" s="5"/>
      <c r="EHO35" s="5"/>
      <c r="EHP35" s="5"/>
      <c r="EHQ35" s="5"/>
      <c r="EHR35" s="5"/>
      <c r="EHS35" s="5"/>
      <c r="EHT35" s="5"/>
      <c r="EHU35" s="5"/>
      <c r="EHV35" s="5"/>
      <c r="EHW35" s="5"/>
      <c r="EHX35" s="5"/>
      <c r="EHY35" s="5"/>
      <c r="EHZ35" s="5"/>
      <c r="EIA35" s="5"/>
      <c r="EIB35" s="5"/>
      <c r="EIC35" s="5"/>
      <c r="EID35" s="5"/>
      <c r="EIE35" s="5"/>
      <c r="EIF35" s="5"/>
      <c r="EIG35" s="5"/>
      <c r="EIH35" s="5"/>
      <c r="EII35" s="5"/>
      <c r="EIJ35" s="5"/>
      <c r="EIK35" s="5"/>
      <c r="EIL35" s="5"/>
      <c r="EIM35" s="5"/>
      <c r="EIN35" s="5"/>
      <c r="EIO35" s="5"/>
      <c r="EIP35" s="5"/>
      <c r="EIQ35" s="5"/>
      <c r="EIR35" s="5"/>
      <c r="EIS35" s="5"/>
      <c r="EIT35" s="5"/>
      <c r="EIU35" s="5"/>
      <c r="EIV35" s="5"/>
      <c r="EIW35" s="5"/>
      <c r="EIX35" s="5"/>
      <c r="EIY35" s="5"/>
      <c r="EIZ35" s="5"/>
      <c r="EJA35" s="5"/>
      <c r="EJB35" s="5"/>
      <c r="EJC35" s="5"/>
      <c r="EJD35" s="5"/>
      <c r="EJE35" s="5"/>
      <c r="EJF35" s="5"/>
      <c r="EJG35" s="5"/>
      <c r="EJH35" s="5"/>
      <c r="EJI35" s="5"/>
      <c r="EJJ35" s="5"/>
      <c r="EJK35" s="5"/>
      <c r="EJL35" s="5"/>
      <c r="EJM35" s="5"/>
      <c r="EJN35" s="5"/>
      <c r="EJO35" s="5"/>
      <c r="EJP35" s="5"/>
      <c r="EJQ35" s="5"/>
      <c r="EJR35" s="5"/>
      <c r="EJS35" s="5"/>
      <c r="EJT35" s="5"/>
      <c r="EJU35" s="5"/>
      <c r="EJV35" s="5"/>
      <c r="EJW35" s="5"/>
      <c r="EJX35" s="5"/>
      <c r="EJY35" s="5"/>
      <c r="EJZ35" s="5"/>
      <c r="EKA35" s="5"/>
      <c r="EKB35" s="5"/>
      <c r="EKC35" s="5"/>
      <c r="EKD35" s="5"/>
      <c r="EKE35" s="5"/>
      <c r="EKF35" s="5"/>
      <c r="EKG35" s="5"/>
      <c r="EKH35" s="5"/>
      <c r="EKI35" s="5"/>
      <c r="EKJ35" s="5"/>
      <c r="EKK35" s="5"/>
      <c r="EKL35" s="5"/>
      <c r="EKM35" s="5"/>
      <c r="EKN35" s="5"/>
      <c r="EKO35" s="5"/>
      <c r="EKP35" s="5"/>
      <c r="EKQ35" s="5"/>
      <c r="EKR35" s="5"/>
      <c r="EKS35" s="5"/>
      <c r="EKT35" s="5"/>
      <c r="EKU35" s="5"/>
      <c r="EKV35" s="5"/>
      <c r="EKW35" s="5"/>
      <c r="EKX35" s="5"/>
      <c r="EKY35" s="5"/>
      <c r="EKZ35" s="5"/>
      <c r="ELA35" s="5"/>
      <c r="ELB35" s="5"/>
      <c r="ELC35" s="5"/>
      <c r="ELD35" s="5"/>
      <c r="ELE35" s="5"/>
      <c r="ELF35" s="5"/>
      <c r="ELG35" s="5"/>
      <c r="ELH35" s="5"/>
      <c r="ELI35" s="5"/>
      <c r="ELJ35" s="5"/>
      <c r="ELK35" s="5"/>
      <c r="ELL35" s="5"/>
      <c r="ELM35" s="5"/>
      <c r="ELN35" s="5"/>
      <c r="ELO35" s="5"/>
      <c r="ELP35" s="5"/>
      <c r="ELQ35" s="5"/>
      <c r="ELR35" s="5"/>
      <c r="ELS35" s="5"/>
      <c r="ELT35" s="5"/>
      <c r="ELU35" s="5"/>
      <c r="ELV35" s="5"/>
      <c r="ELW35" s="5"/>
      <c r="ELX35" s="5"/>
      <c r="ELY35" s="5"/>
      <c r="ELZ35" s="5"/>
      <c r="EMA35" s="5"/>
      <c r="EMB35" s="5"/>
      <c r="EMC35" s="5"/>
      <c r="EMD35" s="5"/>
      <c r="EME35" s="5"/>
      <c r="EMF35" s="5"/>
      <c r="EMG35" s="5"/>
      <c r="EMH35" s="5"/>
      <c r="EMI35" s="5"/>
      <c r="EMJ35" s="5"/>
      <c r="EMK35" s="5"/>
      <c r="EML35" s="5"/>
      <c r="EMM35" s="5"/>
      <c r="EMN35" s="5"/>
      <c r="EMO35" s="5"/>
      <c r="EMP35" s="5"/>
      <c r="EMQ35" s="5"/>
      <c r="EMR35" s="5"/>
      <c r="EMS35" s="5"/>
      <c r="EMT35" s="5"/>
      <c r="EMU35" s="5"/>
      <c r="EMV35" s="5"/>
      <c r="EMW35" s="5"/>
      <c r="EMX35" s="5"/>
      <c r="EMY35" s="5"/>
      <c r="EMZ35" s="5"/>
      <c r="ENA35" s="5"/>
      <c r="ENB35" s="5"/>
      <c r="ENC35" s="5"/>
      <c r="END35" s="5"/>
      <c r="ENE35" s="5"/>
      <c r="ENF35" s="5"/>
      <c r="ENG35" s="5"/>
      <c r="ENH35" s="5"/>
      <c r="ENI35" s="5"/>
      <c r="ENJ35" s="5"/>
      <c r="ENK35" s="5"/>
      <c r="ENL35" s="5"/>
      <c r="ENM35" s="5"/>
      <c r="ENN35" s="5"/>
      <c r="ENO35" s="5"/>
      <c r="ENP35" s="5"/>
      <c r="ENQ35" s="5"/>
      <c r="ENR35" s="5"/>
      <c r="ENS35" s="5"/>
      <c r="ENT35" s="5"/>
      <c r="ENU35" s="5"/>
      <c r="ENV35" s="5"/>
      <c r="ENW35" s="5"/>
      <c r="ENX35" s="5"/>
      <c r="ENY35" s="5"/>
      <c r="ENZ35" s="5"/>
      <c r="EOA35" s="5"/>
      <c r="EOB35" s="5"/>
      <c r="EOC35" s="5"/>
      <c r="EOD35" s="5"/>
      <c r="EOE35" s="5"/>
      <c r="EOF35" s="5"/>
      <c r="EOG35" s="5"/>
      <c r="EOH35" s="5"/>
      <c r="EOI35" s="5"/>
      <c r="EOJ35" s="5"/>
      <c r="EOK35" s="5"/>
      <c r="EOL35" s="5"/>
      <c r="EOM35" s="5"/>
      <c r="EON35" s="5"/>
      <c r="EOO35" s="5"/>
      <c r="EOP35" s="5"/>
      <c r="EOQ35" s="5"/>
      <c r="EOR35" s="5"/>
      <c r="EOS35" s="5"/>
      <c r="EOT35" s="5"/>
      <c r="EOU35" s="5"/>
      <c r="EOV35" s="5"/>
      <c r="EOW35" s="5"/>
      <c r="EOX35" s="5"/>
      <c r="EOY35" s="5"/>
      <c r="EOZ35" s="5"/>
      <c r="EPA35" s="5"/>
      <c r="EPB35" s="5"/>
      <c r="EPC35" s="5"/>
      <c r="EPD35" s="5"/>
      <c r="EPE35" s="5"/>
      <c r="EPF35" s="5"/>
      <c r="EPG35" s="5"/>
      <c r="EPH35" s="5"/>
      <c r="EPI35" s="5"/>
      <c r="EPJ35" s="5"/>
      <c r="EPK35" s="5"/>
      <c r="EPL35" s="5"/>
      <c r="EPM35" s="5"/>
      <c r="EPN35" s="5"/>
      <c r="EPO35" s="5"/>
      <c r="EPP35" s="5"/>
      <c r="EPQ35" s="5"/>
      <c r="EPR35" s="5"/>
      <c r="EPS35" s="5"/>
      <c r="EPT35" s="5"/>
      <c r="EPU35" s="5"/>
      <c r="EPV35" s="5"/>
      <c r="EPW35" s="5"/>
      <c r="EPX35" s="5"/>
      <c r="EPY35" s="5"/>
      <c r="EPZ35" s="5"/>
      <c r="EQA35" s="5"/>
      <c r="EQB35" s="5"/>
      <c r="EQC35" s="5"/>
      <c r="EQD35" s="5"/>
      <c r="EQE35" s="5"/>
      <c r="EQF35" s="5"/>
      <c r="EQG35" s="5"/>
      <c r="EQH35" s="5"/>
      <c r="EQI35" s="5"/>
      <c r="EQJ35" s="5"/>
      <c r="EQK35" s="5"/>
      <c r="EQL35" s="5"/>
      <c r="EQM35" s="5"/>
      <c r="EQN35" s="5"/>
      <c r="EQO35" s="5"/>
      <c r="EQP35" s="5"/>
      <c r="EQQ35" s="5"/>
      <c r="EQR35" s="5"/>
      <c r="EQS35" s="5"/>
      <c r="EQT35" s="5"/>
      <c r="EQU35" s="5"/>
      <c r="EQV35" s="5"/>
      <c r="EQW35" s="5"/>
      <c r="EQX35" s="5"/>
      <c r="EQY35" s="5"/>
      <c r="EQZ35" s="5"/>
      <c r="ERA35" s="5"/>
      <c r="ERB35" s="5"/>
      <c r="ERC35" s="5"/>
      <c r="ERD35" s="5"/>
      <c r="ERE35" s="5"/>
      <c r="ERF35" s="5"/>
      <c r="ERG35" s="5"/>
      <c r="ERH35" s="5"/>
      <c r="ERI35" s="5"/>
      <c r="ERJ35" s="5"/>
      <c r="ERK35" s="5"/>
      <c r="ERL35" s="5"/>
      <c r="ERM35" s="5"/>
      <c r="ERN35" s="5"/>
      <c r="ERO35" s="5"/>
      <c r="ERP35" s="5"/>
      <c r="ERQ35" s="5"/>
      <c r="ERR35" s="5"/>
      <c r="ERS35" s="5"/>
      <c r="ERT35" s="5"/>
      <c r="ERU35" s="5"/>
      <c r="ERV35" s="5"/>
      <c r="ERW35" s="5"/>
      <c r="ERX35" s="5"/>
      <c r="ERY35" s="5"/>
      <c r="ERZ35" s="5"/>
      <c r="ESA35" s="5"/>
      <c r="ESB35" s="5"/>
      <c r="ESC35" s="5"/>
      <c r="ESD35" s="5"/>
      <c r="ESE35" s="5"/>
      <c r="ESF35" s="5"/>
      <c r="ESG35" s="5"/>
      <c r="ESH35" s="5"/>
      <c r="ESI35" s="5"/>
      <c r="ESJ35" s="5"/>
      <c r="ESK35" s="5"/>
      <c r="ESL35" s="5"/>
      <c r="ESM35" s="5"/>
      <c r="ESN35" s="5"/>
      <c r="ESO35" s="5"/>
      <c r="ESP35" s="5"/>
      <c r="ESQ35" s="5"/>
      <c r="ESR35" s="5"/>
      <c r="ESS35" s="5"/>
      <c r="EST35" s="5"/>
      <c r="ESU35" s="5"/>
      <c r="ESV35" s="5"/>
      <c r="ESW35" s="5"/>
      <c r="ESX35" s="5"/>
      <c r="ESY35" s="5"/>
      <c r="ESZ35" s="5"/>
      <c r="ETA35" s="5"/>
      <c r="ETB35" s="5"/>
      <c r="ETC35" s="5"/>
      <c r="ETD35" s="5"/>
      <c r="ETE35" s="5"/>
      <c r="ETF35" s="5"/>
      <c r="ETG35" s="5"/>
      <c r="ETH35" s="5"/>
      <c r="ETI35" s="5"/>
      <c r="ETJ35" s="5"/>
      <c r="ETK35" s="5"/>
      <c r="ETL35" s="5"/>
      <c r="ETM35" s="5"/>
      <c r="ETN35" s="5"/>
      <c r="ETO35" s="5"/>
      <c r="ETP35" s="5"/>
      <c r="ETQ35" s="5"/>
      <c r="ETR35" s="5"/>
      <c r="ETS35" s="5"/>
      <c r="ETT35" s="5"/>
      <c r="ETU35" s="5"/>
      <c r="ETV35" s="5"/>
      <c r="ETW35" s="5"/>
      <c r="ETX35" s="5"/>
      <c r="ETY35" s="5"/>
      <c r="ETZ35" s="5"/>
      <c r="EUA35" s="5"/>
      <c r="EUB35" s="5"/>
      <c r="EUC35" s="5"/>
      <c r="EUD35" s="5"/>
      <c r="EUE35" s="5"/>
      <c r="EUF35" s="5"/>
      <c r="EUG35" s="5"/>
      <c r="EUH35" s="5"/>
      <c r="EUI35" s="5"/>
      <c r="EUJ35" s="5"/>
      <c r="EUK35" s="5"/>
      <c r="EUL35" s="5"/>
      <c r="EUM35" s="5"/>
      <c r="EUN35" s="5"/>
      <c r="EUO35" s="5"/>
      <c r="EUP35" s="5"/>
      <c r="EUQ35" s="5"/>
      <c r="EUR35" s="5"/>
      <c r="EUS35" s="5"/>
      <c r="EUT35" s="5"/>
      <c r="EUU35" s="5"/>
      <c r="EUV35" s="5"/>
      <c r="EUW35" s="5"/>
      <c r="EUX35" s="5"/>
      <c r="EUY35" s="5"/>
      <c r="EUZ35" s="5"/>
      <c r="EVA35" s="5"/>
      <c r="EVB35" s="5"/>
      <c r="EVC35" s="5"/>
      <c r="EVD35" s="5"/>
      <c r="EVE35" s="5"/>
      <c r="EVF35" s="5"/>
      <c r="EVG35" s="5"/>
      <c r="EVH35" s="5"/>
      <c r="EVI35" s="5"/>
      <c r="EVJ35" s="5"/>
      <c r="EVK35" s="5"/>
      <c r="EVL35" s="5"/>
      <c r="EVM35" s="5"/>
      <c r="EVN35" s="5"/>
      <c r="EVO35" s="5"/>
      <c r="EVP35" s="5"/>
      <c r="EVQ35" s="5"/>
      <c r="EVR35" s="5"/>
      <c r="EVS35" s="5"/>
      <c r="EVT35" s="5"/>
      <c r="EVU35" s="5"/>
      <c r="EVV35" s="5"/>
      <c r="EVW35" s="5"/>
      <c r="EVX35" s="5"/>
      <c r="EVY35" s="5"/>
      <c r="EVZ35" s="5"/>
      <c r="EWA35" s="5"/>
      <c r="EWB35" s="5"/>
      <c r="EWC35" s="5"/>
      <c r="EWD35" s="5"/>
      <c r="EWE35" s="5"/>
      <c r="EWF35" s="5"/>
      <c r="EWG35" s="5"/>
      <c r="EWH35" s="5"/>
      <c r="EWI35" s="5"/>
      <c r="EWJ35" s="5"/>
      <c r="EWK35" s="5"/>
      <c r="EWL35" s="5"/>
      <c r="EWM35" s="5"/>
      <c r="EWN35" s="5"/>
      <c r="EWO35" s="5"/>
      <c r="EWP35" s="5"/>
      <c r="EWQ35" s="5"/>
      <c r="EWR35" s="5"/>
      <c r="EWS35" s="5"/>
      <c r="EWT35" s="5"/>
      <c r="EWU35" s="5"/>
      <c r="EWV35" s="5"/>
      <c r="EWW35" s="5"/>
      <c r="EWX35" s="5"/>
      <c r="EWY35" s="5"/>
      <c r="EWZ35" s="5"/>
      <c r="EXA35" s="5"/>
      <c r="EXB35" s="5"/>
      <c r="EXC35" s="5"/>
      <c r="EXD35" s="5"/>
      <c r="EXE35" s="5"/>
      <c r="EXF35" s="5"/>
      <c r="EXG35" s="5"/>
      <c r="EXH35" s="5"/>
      <c r="EXI35" s="5"/>
      <c r="EXJ35" s="5"/>
      <c r="EXK35" s="5"/>
      <c r="EXL35" s="5"/>
      <c r="EXM35" s="5"/>
      <c r="EXN35" s="5"/>
      <c r="EXO35" s="5"/>
      <c r="EXP35" s="5"/>
      <c r="EXQ35" s="5"/>
      <c r="EXR35" s="5"/>
      <c r="EXS35" s="5"/>
      <c r="EXT35" s="5"/>
      <c r="EXU35" s="5"/>
      <c r="EXV35" s="5"/>
      <c r="EXW35" s="5"/>
      <c r="EXX35" s="5"/>
      <c r="EXY35" s="5"/>
      <c r="EXZ35" s="5"/>
      <c r="EYA35" s="5"/>
      <c r="EYB35" s="5"/>
      <c r="EYC35" s="5"/>
      <c r="EYD35" s="5"/>
      <c r="EYE35" s="5"/>
      <c r="EYF35" s="5"/>
      <c r="EYG35" s="5"/>
      <c r="EYH35" s="5"/>
      <c r="EYI35" s="5"/>
      <c r="EYJ35" s="5"/>
      <c r="EYK35" s="5"/>
      <c r="EYL35" s="5"/>
      <c r="EYM35" s="5"/>
      <c r="EYN35" s="5"/>
      <c r="EYO35" s="5"/>
      <c r="EYP35" s="5"/>
      <c r="EYQ35" s="5"/>
      <c r="EYR35" s="5"/>
      <c r="EYS35" s="5"/>
      <c r="EYT35" s="5"/>
      <c r="EYU35" s="5"/>
      <c r="EYV35" s="5"/>
      <c r="EYW35" s="5"/>
      <c r="EYX35" s="5"/>
      <c r="EYY35" s="5"/>
      <c r="EYZ35" s="5"/>
      <c r="EZA35" s="5"/>
      <c r="EZB35" s="5"/>
      <c r="EZC35" s="5"/>
      <c r="EZD35" s="5"/>
      <c r="EZE35" s="5"/>
      <c r="EZF35" s="5"/>
      <c r="EZG35" s="5"/>
      <c r="EZH35" s="5"/>
      <c r="EZI35" s="5"/>
      <c r="EZJ35" s="5"/>
      <c r="EZK35" s="5"/>
      <c r="EZL35" s="5"/>
      <c r="EZM35" s="5"/>
      <c r="EZN35" s="5"/>
      <c r="EZO35" s="5"/>
      <c r="EZP35" s="5"/>
      <c r="EZQ35" s="5"/>
      <c r="EZR35" s="5"/>
      <c r="EZS35" s="5"/>
      <c r="EZT35" s="5"/>
      <c r="EZU35" s="5"/>
      <c r="EZV35" s="5"/>
      <c r="EZW35" s="5"/>
      <c r="EZX35" s="5"/>
      <c r="EZY35" s="5"/>
      <c r="EZZ35" s="5"/>
      <c r="FAA35" s="5"/>
      <c r="FAB35" s="5"/>
      <c r="FAC35" s="5"/>
      <c r="FAD35" s="5"/>
      <c r="FAE35" s="5"/>
      <c r="FAF35" s="5"/>
      <c r="FAG35" s="5"/>
      <c r="FAH35" s="5"/>
      <c r="FAI35" s="5"/>
      <c r="FAJ35" s="5"/>
      <c r="FAK35" s="5"/>
      <c r="FAL35" s="5"/>
      <c r="FAM35" s="5"/>
      <c r="FAN35" s="5"/>
      <c r="FAO35" s="5"/>
      <c r="FAP35" s="5"/>
      <c r="FAQ35" s="5"/>
      <c r="FAR35" s="5"/>
      <c r="FAS35" s="5"/>
      <c r="FAT35" s="5"/>
      <c r="FAU35" s="5"/>
      <c r="FAV35" s="5"/>
      <c r="FAW35" s="5"/>
      <c r="FAX35" s="5"/>
      <c r="FAY35" s="5"/>
      <c r="FAZ35" s="5"/>
      <c r="FBA35" s="5"/>
      <c r="FBB35" s="5"/>
      <c r="FBC35" s="5"/>
      <c r="FBD35" s="5"/>
      <c r="FBE35" s="5"/>
      <c r="FBF35" s="5"/>
      <c r="FBG35" s="5"/>
      <c r="FBH35" s="5"/>
      <c r="FBI35" s="5"/>
      <c r="FBJ35" s="5"/>
      <c r="FBK35" s="5"/>
      <c r="FBL35" s="5"/>
      <c r="FBM35" s="5"/>
      <c r="FBN35" s="5"/>
      <c r="FBO35" s="5"/>
      <c r="FBP35" s="5"/>
      <c r="FBQ35" s="5"/>
      <c r="FBR35" s="5"/>
      <c r="FBS35" s="5"/>
      <c r="FBT35" s="5"/>
      <c r="FBU35" s="5"/>
      <c r="FBV35" s="5"/>
      <c r="FBW35" s="5"/>
      <c r="FBX35" s="5"/>
      <c r="FBY35" s="5"/>
      <c r="FBZ35" s="5"/>
      <c r="FCA35" s="5"/>
      <c r="FCB35" s="5"/>
      <c r="FCC35" s="5"/>
      <c r="FCD35" s="5"/>
      <c r="FCE35" s="5"/>
      <c r="FCF35" s="5"/>
      <c r="FCG35" s="5"/>
      <c r="FCH35" s="5"/>
      <c r="FCI35" s="5"/>
      <c r="FCJ35" s="5"/>
      <c r="FCK35" s="5"/>
      <c r="FCL35" s="5"/>
      <c r="FCM35" s="5"/>
      <c r="FCN35" s="5"/>
      <c r="FCO35" s="5"/>
      <c r="FCP35" s="5"/>
      <c r="FCQ35" s="5"/>
      <c r="FCR35" s="5"/>
      <c r="FCS35" s="5"/>
      <c r="FCT35" s="5"/>
      <c r="FCU35" s="5"/>
      <c r="FCV35" s="5"/>
      <c r="FCW35" s="5"/>
      <c r="FCX35" s="5"/>
      <c r="FCY35" s="5"/>
      <c r="FCZ35" s="5"/>
      <c r="FDA35" s="5"/>
      <c r="FDB35" s="5"/>
      <c r="FDC35" s="5"/>
      <c r="FDD35" s="5"/>
      <c r="FDE35" s="5"/>
      <c r="FDF35" s="5"/>
      <c r="FDG35" s="5"/>
      <c r="FDH35" s="5"/>
      <c r="FDI35" s="5"/>
      <c r="FDJ35" s="5"/>
      <c r="FDK35" s="5"/>
      <c r="FDL35" s="5"/>
      <c r="FDM35" s="5"/>
      <c r="FDN35" s="5"/>
      <c r="FDO35" s="5"/>
      <c r="FDP35" s="5"/>
      <c r="FDQ35" s="5"/>
      <c r="FDR35" s="5"/>
      <c r="FDS35" s="5"/>
      <c r="FDT35" s="5"/>
      <c r="FDU35" s="5"/>
      <c r="FDV35" s="5"/>
      <c r="FDW35" s="5"/>
      <c r="FDX35" s="5"/>
      <c r="FDY35" s="5"/>
      <c r="FDZ35" s="5"/>
      <c r="FEA35" s="5"/>
      <c r="FEB35" s="5"/>
      <c r="FEC35" s="5"/>
      <c r="FED35" s="5"/>
      <c r="FEE35" s="5"/>
      <c r="FEF35" s="5"/>
      <c r="FEG35" s="5"/>
      <c r="FEH35" s="5"/>
      <c r="FEI35" s="5"/>
      <c r="FEJ35" s="5"/>
      <c r="FEK35" s="5"/>
      <c r="FEL35" s="5"/>
      <c r="FEM35" s="5"/>
      <c r="FEN35" s="5"/>
      <c r="FEO35" s="5"/>
      <c r="FEP35" s="5"/>
      <c r="FEQ35" s="5"/>
      <c r="FER35" s="5"/>
      <c r="FES35" s="5"/>
      <c r="FET35" s="5"/>
      <c r="FEU35" s="5"/>
      <c r="FEV35" s="5"/>
      <c r="FEW35" s="5"/>
      <c r="FEX35" s="5"/>
      <c r="FEY35" s="5"/>
      <c r="FEZ35" s="5"/>
      <c r="FFA35" s="5"/>
      <c r="FFB35" s="5"/>
      <c r="FFC35" s="5"/>
      <c r="FFD35" s="5"/>
      <c r="FFE35" s="5"/>
      <c r="FFF35" s="5"/>
      <c r="FFG35" s="5"/>
      <c r="FFH35" s="5"/>
      <c r="FFI35" s="5"/>
      <c r="FFJ35" s="5"/>
      <c r="FFK35" s="5"/>
      <c r="FFL35" s="5"/>
      <c r="FFM35" s="5"/>
      <c r="FFN35" s="5"/>
      <c r="FFO35" s="5"/>
      <c r="FFP35" s="5"/>
      <c r="FFQ35" s="5"/>
      <c r="FFR35" s="5"/>
      <c r="FFS35" s="5"/>
      <c r="FFT35" s="5"/>
      <c r="FFU35" s="5"/>
      <c r="FFV35" s="5"/>
      <c r="FFW35" s="5"/>
      <c r="FFX35" s="5"/>
      <c r="FFY35" s="5"/>
      <c r="FFZ35" s="5"/>
      <c r="FGA35" s="5"/>
      <c r="FGB35" s="5"/>
      <c r="FGC35" s="5"/>
      <c r="FGD35" s="5"/>
      <c r="FGE35" s="5"/>
      <c r="FGF35" s="5"/>
      <c r="FGG35" s="5"/>
      <c r="FGH35" s="5"/>
      <c r="FGI35" s="5"/>
      <c r="FGJ35" s="5"/>
      <c r="FGK35" s="5"/>
      <c r="FGL35" s="5"/>
      <c r="FGM35" s="5"/>
      <c r="FGN35" s="5"/>
      <c r="FGO35" s="5"/>
      <c r="FGP35" s="5"/>
      <c r="FGQ35" s="5"/>
      <c r="FGR35" s="5"/>
      <c r="FGS35" s="5"/>
      <c r="FGT35" s="5"/>
      <c r="FGU35" s="5"/>
      <c r="FGV35" s="5"/>
      <c r="FGW35" s="5"/>
      <c r="FGX35" s="5"/>
      <c r="FGY35" s="5"/>
      <c r="FGZ35" s="5"/>
      <c r="FHA35" s="5"/>
      <c r="FHB35" s="5"/>
      <c r="FHC35" s="5"/>
      <c r="FHD35" s="5"/>
      <c r="FHE35" s="5"/>
      <c r="FHF35" s="5"/>
      <c r="FHG35" s="5"/>
      <c r="FHH35" s="5"/>
      <c r="FHI35" s="5"/>
      <c r="FHJ35" s="5"/>
      <c r="FHK35" s="5"/>
      <c r="FHL35" s="5"/>
      <c r="FHM35" s="5"/>
      <c r="FHN35" s="5"/>
      <c r="FHO35" s="5"/>
      <c r="FHP35" s="5"/>
      <c r="FHQ35" s="5"/>
      <c r="FHR35" s="5"/>
      <c r="FHS35" s="5"/>
      <c r="FHT35" s="5"/>
      <c r="FHU35" s="5"/>
      <c r="FHV35" s="5"/>
      <c r="FHW35" s="5"/>
      <c r="FHX35" s="5"/>
      <c r="FHY35" s="5"/>
      <c r="FHZ35" s="5"/>
      <c r="FIA35" s="5"/>
      <c r="FIB35" s="5"/>
      <c r="FIC35" s="5"/>
      <c r="FID35" s="5"/>
      <c r="FIE35" s="5"/>
      <c r="FIF35" s="5"/>
      <c r="FIG35" s="5"/>
      <c r="FIH35" s="5"/>
      <c r="FII35" s="5"/>
      <c r="FIJ35" s="5"/>
      <c r="FIK35" s="5"/>
      <c r="FIL35" s="5"/>
      <c r="FIM35" s="5"/>
      <c r="FIN35" s="5"/>
      <c r="FIO35" s="5"/>
      <c r="FIP35" s="5"/>
      <c r="FIQ35" s="5"/>
      <c r="FIR35" s="5"/>
      <c r="FIS35" s="5"/>
      <c r="FIT35" s="5"/>
      <c r="FIU35" s="5"/>
      <c r="FIV35" s="5"/>
      <c r="FIW35" s="5"/>
      <c r="FIX35" s="5"/>
      <c r="FIY35" s="5"/>
      <c r="FIZ35" s="5"/>
      <c r="FJA35" s="5"/>
      <c r="FJB35" s="5"/>
      <c r="FJC35" s="5"/>
      <c r="FJD35" s="5"/>
      <c r="FJE35" s="5"/>
      <c r="FJF35" s="5"/>
      <c r="FJG35" s="5"/>
      <c r="FJH35" s="5"/>
      <c r="FJI35" s="5"/>
      <c r="FJJ35" s="5"/>
      <c r="FJK35" s="5"/>
      <c r="FJL35" s="5"/>
      <c r="FJM35" s="5"/>
      <c r="FJN35" s="5"/>
      <c r="FJO35" s="5"/>
      <c r="FJP35" s="5"/>
      <c r="FJQ35" s="5"/>
      <c r="FJR35" s="5"/>
      <c r="FJS35" s="5"/>
      <c r="FJT35" s="5"/>
      <c r="FJU35" s="5"/>
      <c r="FJV35" s="5"/>
      <c r="FJW35" s="5"/>
      <c r="FJX35" s="5"/>
      <c r="FJY35" s="5"/>
      <c r="FJZ35" s="5"/>
      <c r="FKA35" s="5"/>
      <c r="FKB35" s="5"/>
      <c r="FKC35" s="5"/>
      <c r="FKD35" s="5"/>
      <c r="FKE35" s="5"/>
      <c r="FKF35" s="5"/>
      <c r="FKG35" s="5"/>
      <c r="FKH35" s="5"/>
      <c r="FKI35" s="5"/>
      <c r="FKJ35" s="5"/>
      <c r="FKK35" s="5"/>
      <c r="FKL35" s="5"/>
      <c r="FKM35" s="5"/>
      <c r="FKN35" s="5"/>
      <c r="FKO35" s="5"/>
      <c r="FKP35" s="5"/>
      <c r="FKQ35" s="5"/>
      <c r="FKR35" s="5"/>
      <c r="FKS35" s="5"/>
      <c r="FKT35" s="5"/>
      <c r="FKU35" s="5"/>
      <c r="FKV35" s="5"/>
      <c r="FKW35" s="5"/>
      <c r="FKX35" s="5"/>
      <c r="FKY35" s="5"/>
      <c r="FKZ35" s="5"/>
      <c r="FLA35" s="5"/>
      <c r="FLB35" s="5"/>
      <c r="FLC35" s="5"/>
      <c r="FLD35" s="5"/>
      <c r="FLE35" s="5"/>
      <c r="FLF35" s="5"/>
      <c r="FLG35" s="5"/>
      <c r="FLH35" s="5"/>
      <c r="FLI35" s="5"/>
      <c r="FLJ35" s="5"/>
      <c r="FLK35" s="5"/>
      <c r="FLL35" s="5"/>
      <c r="FLM35" s="5"/>
      <c r="FLN35" s="5"/>
      <c r="FLO35" s="5"/>
      <c r="FLP35" s="5"/>
      <c r="FLQ35" s="5"/>
      <c r="FLR35" s="5"/>
      <c r="FLS35" s="5"/>
      <c r="FLT35" s="5"/>
      <c r="FLU35" s="5"/>
      <c r="FLV35" s="5"/>
      <c r="FLW35" s="5"/>
      <c r="FLX35" s="5"/>
      <c r="FLY35" s="5"/>
      <c r="FLZ35" s="5"/>
      <c r="FMA35" s="5"/>
      <c r="FMB35" s="5"/>
      <c r="FMC35" s="5"/>
      <c r="FMD35" s="5"/>
      <c r="FME35" s="5"/>
      <c r="FMF35" s="5"/>
      <c r="FMG35" s="5"/>
      <c r="FMH35" s="5"/>
      <c r="FMI35" s="5"/>
      <c r="FMJ35" s="5"/>
      <c r="FMK35" s="5"/>
      <c r="FML35" s="5"/>
      <c r="FMM35" s="5"/>
      <c r="FMN35" s="5"/>
      <c r="FMO35" s="5"/>
      <c r="FMP35" s="5"/>
      <c r="FMQ35" s="5"/>
      <c r="FMR35" s="5"/>
      <c r="FMS35" s="5"/>
      <c r="FMT35" s="5"/>
      <c r="FMU35" s="5"/>
      <c r="FMV35" s="5"/>
      <c r="FMW35" s="5"/>
      <c r="FMX35" s="5"/>
      <c r="FMY35" s="5"/>
      <c r="FMZ35" s="5"/>
      <c r="FNA35" s="5"/>
      <c r="FNB35" s="5"/>
      <c r="FNC35" s="5"/>
      <c r="FND35" s="5"/>
      <c r="FNE35" s="5"/>
      <c r="FNF35" s="5"/>
      <c r="FNG35" s="5"/>
      <c r="FNH35" s="5"/>
      <c r="FNI35" s="5"/>
      <c r="FNJ35" s="5"/>
      <c r="FNK35" s="5"/>
      <c r="FNL35" s="5"/>
      <c r="FNM35" s="5"/>
      <c r="FNN35" s="5"/>
      <c r="FNO35" s="5"/>
      <c r="FNP35" s="5"/>
      <c r="FNQ35" s="5"/>
      <c r="FNR35" s="5"/>
      <c r="FNS35" s="5"/>
      <c r="FNT35" s="5"/>
      <c r="FNU35" s="5"/>
      <c r="FNV35" s="5"/>
      <c r="FNW35" s="5"/>
      <c r="FNX35" s="5"/>
      <c r="FNY35" s="5"/>
      <c r="FNZ35" s="5"/>
      <c r="FOA35" s="5"/>
      <c r="FOB35" s="5"/>
      <c r="FOC35" s="5"/>
      <c r="FOD35" s="5"/>
      <c r="FOE35" s="5"/>
      <c r="FOF35" s="5"/>
      <c r="FOG35" s="5"/>
      <c r="FOH35" s="5"/>
      <c r="FOI35" s="5"/>
      <c r="FOJ35" s="5"/>
      <c r="FOK35" s="5"/>
      <c r="FOL35" s="5"/>
      <c r="FOM35" s="5"/>
      <c r="FON35" s="5"/>
      <c r="FOO35" s="5"/>
      <c r="FOP35" s="5"/>
      <c r="FOQ35" s="5"/>
      <c r="FOR35" s="5"/>
      <c r="FOS35" s="5"/>
      <c r="FOT35" s="5"/>
      <c r="FOU35" s="5"/>
      <c r="FOV35" s="5"/>
      <c r="FOW35" s="5"/>
      <c r="FOX35" s="5"/>
      <c r="FOY35" s="5"/>
      <c r="FOZ35" s="5"/>
      <c r="FPA35" s="5"/>
      <c r="FPB35" s="5"/>
      <c r="FPC35" s="5"/>
      <c r="FPD35" s="5"/>
      <c r="FPE35" s="5"/>
      <c r="FPF35" s="5"/>
      <c r="FPG35" s="5"/>
      <c r="FPH35" s="5"/>
      <c r="FPI35" s="5"/>
      <c r="FPJ35" s="5"/>
      <c r="FPK35" s="5"/>
      <c r="FPL35" s="5"/>
      <c r="FPM35" s="5"/>
      <c r="FPN35" s="5"/>
      <c r="FPO35" s="5"/>
      <c r="FPP35" s="5"/>
      <c r="FPQ35" s="5"/>
      <c r="FPR35" s="5"/>
      <c r="FPS35" s="5"/>
      <c r="FPT35" s="5"/>
      <c r="FPU35" s="5"/>
      <c r="FPV35" s="5"/>
      <c r="FPW35" s="5"/>
      <c r="FPX35" s="5"/>
      <c r="FPY35" s="5"/>
      <c r="FPZ35" s="5"/>
      <c r="FQA35" s="5"/>
      <c r="FQB35" s="5"/>
      <c r="FQC35" s="5"/>
      <c r="FQD35" s="5"/>
      <c r="FQE35" s="5"/>
      <c r="FQF35" s="5"/>
      <c r="FQG35" s="5"/>
      <c r="FQH35" s="5"/>
      <c r="FQI35" s="5"/>
      <c r="FQJ35" s="5"/>
      <c r="FQK35" s="5"/>
      <c r="FQL35" s="5"/>
      <c r="FQM35" s="5"/>
      <c r="FQN35" s="5"/>
      <c r="FQO35" s="5"/>
      <c r="FQP35" s="5"/>
      <c r="FQQ35" s="5"/>
      <c r="FQR35" s="5"/>
      <c r="FQS35" s="5"/>
      <c r="FQT35" s="5"/>
      <c r="FQU35" s="5"/>
      <c r="FQV35" s="5"/>
      <c r="FQW35" s="5"/>
      <c r="FQX35" s="5"/>
      <c r="FQY35" s="5"/>
      <c r="FQZ35" s="5"/>
      <c r="FRA35" s="5"/>
      <c r="FRB35" s="5"/>
      <c r="FRC35" s="5"/>
      <c r="FRD35" s="5"/>
      <c r="FRE35" s="5"/>
      <c r="FRF35" s="5"/>
      <c r="FRG35" s="5"/>
      <c r="FRH35" s="5"/>
      <c r="FRI35" s="5"/>
      <c r="FRJ35" s="5"/>
      <c r="FRK35" s="5"/>
      <c r="FRL35" s="5"/>
      <c r="FRM35" s="5"/>
      <c r="FRN35" s="5"/>
      <c r="FRO35" s="5"/>
      <c r="FRP35" s="5"/>
      <c r="FRQ35" s="5"/>
      <c r="FRR35" s="5"/>
      <c r="FRS35" s="5"/>
      <c r="FRT35" s="5"/>
      <c r="FRU35" s="5"/>
      <c r="FRV35" s="5"/>
      <c r="FRW35" s="5"/>
      <c r="FRX35" s="5"/>
      <c r="FRY35" s="5"/>
      <c r="FRZ35" s="5"/>
      <c r="FSA35" s="5"/>
      <c r="FSB35" s="5"/>
      <c r="FSC35" s="5"/>
      <c r="FSD35" s="5"/>
      <c r="FSE35" s="5"/>
      <c r="FSF35" s="5"/>
      <c r="FSG35" s="5"/>
      <c r="FSH35" s="5"/>
      <c r="FSI35" s="5"/>
      <c r="FSJ35" s="5"/>
      <c r="FSK35" s="5"/>
      <c r="FSL35" s="5"/>
      <c r="FSM35" s="5"/>
      <c r="FSN35" s="5"/>
      <c r="FSO35" s="5"/>
      <c r="FSP35" s="5"/>
      <c r="FSQ35" s="5"/>
      <c r="FSR35" s="5"/>
      <c r="FSS35" s="5"/>
      <c r="FST35" s="5"/>
      <c r="FSU35" s="5"/>
      <c r="FSV35" s="5"/>
      <c r="FSW35" s="5"/>
      <c r="FSX35" s="5"/>
      <c r="FSY35" s="5"/>
      <c r="FSZ35" s="5"/>
      <c r="FTA35" s="5"/>
      <c r="FTB35" s="5"/>
      <c r="FTC35" s="5"/>
      <c r="FTD35" s="5"/>
      <c r="FTE35" s="5"/>
      <c r="FTF35" s="5"/>
      <c r="FTG35" s="5"/>
      <c r="FTH35" s="5"/>
      <c r="FTI35" s="5"/>
      <c r="FTJ35" s="5"/>
      <c r="FTK35" s="5"/>
      <c r="FTL35" s="5"/>
      <c r="FTM35" s="5"/>
      <c r="FTN35" s="5"/>
      <c r="FTO35" s="5"/>
      <c r="FTP35" s="5"/>
      <c r="FTQ35" s="5"/>
      <c r="FTR35" s="5"/>
      <c r="FTS35" s="5"/>
      <c r="FTT35" s="5"/>
      <c r="FTU35" s="5"/>
      <c r="FTV35" s="5"/>
      <c r="FTW35" s="5"/>
      <c r="FTX35" s="5"/>
      <c r="FTY35" s="5"/>
      <c r="FTZ35" s="5"/>
      <c r="FUA35" s="5"/>
      <c r="FUB35" s="5"/>
      <c r="FUC35" s="5"/>
      <c r="FUD35" s="5"/>
      <c r="FUE35" s="5"/>
      <c r="FUF35" s="5"/>
      <c r="FUG35" s="5"/>
      <c r="FUH35" s="5"/>
      <c r="FUI35" s="5"/>
      <c r="FUJ35" s="5"/>
      <c r="FUK35" s="5"/>
      <c r="FUL35" s="5"/>
      <c r="FUM35" s="5"/>
      <c r="FUN35" s="5"/>
      <c r="FUO35" s="5"/>
      <c r="FUP35" s="5"/>
      <c r="FUQ35" s="5"/>
      <c r="FUR35" s="5"/>
      <c r="FUS35" s="5"/>
      <c r="FUT35" s="5"/>
      <c r="FUU35" s="5"/>
      <c r="FUV35" s="5"/>
      <c r="FUW35" s="5"/>
      <c r="FUX35" s="5"/>
      <c r="FUY35" s="5"/>
      <c r="FUZ35" s="5"/>
      <c r="FVA35" s="5"/>
      <c r="FVB35" s="5"/>
      <c r="FVC35" s="5"/>
      <c r="FVD35" s="5"/>
      <c r="FVE35" s="5"/>
      <c r="FVF35" s="5"/>
      <c r="FVG35" s="5"/>
      <c r="FVH35" s="5"/>
      <c r="FVI35" s="5"/>
      <c r="FVJ35" s="5"/>
      <c r="FVK35" s="5"/>
      <c r="FVL35" s="5"/>
      <c r="FVM35" s="5"/>
      <c r="FVN35" s="5"/>
      <c r="FVO35" s="5"/>
      <c r="FVP35" s="5"/>
      <c r="FVQ35" s="5"/>
      <c r="FVR35" s="5"/>
      <c r="FVS35" s="5"/>
      <c r="FVT35" s="5"/>
      <c r="FVU35" s="5"/>
      <c r="FVV35" s="5"/>
      <c r="FVW35" s="5"/>
      <c r="FVX35" s="5"/>
      <c r="FVY35" s="5"/>
      <c r="FVZ35" s="5"/>
      <c r="FWA35" s="5"/>
      <c r="FWB35" s="5"/>
      <c r="FWC35" s="5"/>
      <c r="FWD35" s="5"/>
      <c r="FWE35" s="5"/>
      <c r="FWF35" s="5"/>
      <c r="FWG35" s="5"/>
      <c r="FWH35" s="5"/>
      <c r="FWI35" s="5"/>
      <c r="FWJ35" s="5"/>
      <c r="FWK35" s="5"/>
      <c r="FWL35" s="5"/>
      <c r="FWM35" s="5"/>
      <c r="FWN35" s="5"/>
      <c r="FWO35" s="5"/>
      <c r="FWP35" s="5"/>
      <c r="FWQ35" s="5"/>
      <c r="FWR35" s="5"/>
      <c r="FWS35" s="5"/>
      <c r="FWT35" s="5"/>
      <c r="FWU35" s="5"/>
      <c r="FWV35" s="5"/>
      <c r="FWW35" s="5"/>
      <c r="FWX35" s="5"/>
      <c r="FWY35" s="5"/>
      <c r="FWZ35" s="5"/>
      <c r="FXA35" s="5"/>
      <c r="FXB35" s="5"/>
      <c r="FXC35" s="5"/>
      <c r="FXD35" s="5"/>
      <c r="FXE35" s="5"/>
      <c r="FXF35" s="5"/>
      <c r="FXG35" s="5"/>
      <c r="FXH35" s="5"/>
      <c r="FXI35" s="5"/>
      <c r="FXJ35" s="5"/>
      <c r="FXK35" s="5"/>
      <c r="FXL35" s="5"/>
      <c r="FXM35" s="5"/>
      <c r="FXN35" s="5"/>
      <c r="FXO35" s="5"/>
      <c r="FXP35" s="5"/>
      <c r="FXQ35" s="5"/>
      <c r="FXR35" s="5"/>
      <c r="FXS35" s="5"/>
      <c r="FXT35" s="5"/>
      <c r="FXU35" s="5"/>
      <c r="FXV35" s="5"/>
      <c r="FXW35" s="5"/>
      <c r="FXX35" s="5"/>
      <c r="FXY35" s="5"/>
      <c r="FXZ35" s="5"/>
      <c r="FYA35" s="5"/>
      <c r="FYB35" s="5"/>
      <c r="FYC35" s="5"/>
      <c r="FYD35" s="5"/>
      <c r="FYE35" s="5"/>
      <c r="FYF35" s="5"/>
      <c r="FYG35" s="5"/>
      <c r="FYH35" s="5"/>
      <c r="FYI35" s="5"/>
      <c r="FYJ35" s="5"/>
      <c r="FYK35" s="5"/>
      <c r="FYL35" s="5"/>
      <c r="FYM35" s="5"/>
      <c r="FYN35" s="5"/>
      <c r="FYO35" s="5"/>
      <c r="FYP35" s="5"/>
      <c r="FYQ35" s="5"/>
      <c r="FYR35" s="5"/>
      <c r="FYS35" s="5"/>
      <c r="FYT35" s="5"/>
      <c r="FYU35" s="5"/>
      <c r="FYV35" s="5"/>
      <c r="FYW35" s="5"/>
      <c r="FYX35" s="5"/>
      <c r="FYY35" s="5"/>
      <c r="FYZ35" s="5"/>
      <c r="FZA35" s="5"/>
      <c r="FZB35" s="5"/>
      <c r="FZC35" s="5"/>
      <c r="FZD35" s="5"/>
      <c r="FZE35" s="5"/>
      <c r="FZF35" s="5"/>
      <c r="FZG35" s="5"/>
      <c r="FZH35" s="5"/>
      <c r="FZI35" s="5"/>
      <c r="FZJ35" s="5"/>
      <c r="FZK35" s="5"/>
      <c r="FZL35" s="5"/>
      <c r="FZM35" s="5"/>
      <c r="FZN35" s="5"/>
      <c r="FZO35" s="5"/>
      <c r="FZP35" s="5"/>
      <c r="FZQ35" s="5"/>
      <c r="FZR35" s="5"/>
      <c r="FZS35" s="5"/>
      <c r="FZT35" s="5"/>
      <c r="FZU35" s="5"/>
      <c r="FZV35" s="5"/>
      <c r="FZW35" s="5"/>
      <c r="FZX35" s="5"/>
      <c r="FZY35" s="5"/>
      <c r="FZZ35" s="5"/>
      <c r="GAA35" s="5"/>
      <c r="GAB35" s="5"/>
      <c r="GAC35" s="5"/>
      <c r="GAD35" s="5"/>
      <c r="GAE35" s="5"/>
      <c r="GAF35" s="5"/>
      <c r="GAG35" s="5"/>
      <c r="GAH35" s="5"/>
      <c r="GAI35" s="5"/>
      <c r="GAJ35" s="5"/>
      <c r="GAK35" s="5"/>
      <c r="GAL35" s="5"/>
      <c r="GAM35" s="5"/>
      <c r="GAN35" s="5"/>
      <c r="GAO35" s="5"/>
      <c r="GAP35" s="5"/>
      <c r="GAQ35" s="5"/>
      <c r="GAR35" s="5"/>
      <c r="GAS35" s="5"/>
      <c r="GAT35" s="5"/>
      <c r="GAU35" s="5"/>
      <c r="GAV35" s="5"/>
      <c r="GAW35" s="5"/>
      <c r="GAX35" s="5"/>
      <c r="GAY35" s="5"/>
      <c r="GAZ35" s="5"/>
      <c r="GBA35" s="5"/>
      <c r="GBB35" s="5"/>
      <c r="GBC35" s="5"/>
      <c r="GBD35" s="5"/>
      <c r="GBE35" s="5"/>
      <c r="GBF35" s="5"/>
      <c r="GBG35" s="5"/>
      <c r="GBH35" s="5"/>
      <c r="GBI35" s="5"/>
      <c r="GBJ35" s="5"/>
      <c r="GBK35" s="5"/>
      <c r="GBL35" s="5"/>
      <c r="GBM35" s="5"/>
      <c r="GBN35" s="5"/>
      <c r="GBO35" s="5"/>
      <c r="GBP35" s="5"/>
      <c r="GBQ35" s="5"/>
      <c r="GBR35" s="5"/>
      <c r="GBS35" s="5"/>
      <c r="GBT35" s="5"/>
      <c r="GBU35" s="5"/>
      <c r="GBV35" s="5"/>
      <c r="GBW35" s="5"/>
      <c r="GBX35" s="5"/>
      <c r="GBY35" s="5"/>
      <c r="GBZ35" s="5"/>
      <c r="GCA35" s="5"/>
      <c r="GCB35" s="5"/>
      <c r="GCC35" s="5"/>
      <c r="GCD35" s="5"/>
      <c r="GCE35" s="5"/>
      <c r="GCF35" s="5"/>
      <c r="GCG35" s="5"/>
      <c r="GCH35" s="5"/>
      <c r="GCI35" s="5"/>
      <c r="GCJ35" s="5"/>
      <c r="GCK35" s="5"/>
      <c r="GCL35" s="5"/>
      <c r="GCM35" s="5"/>
      <c r="GCN35" s="5"/>
      <c r="GCO35" s="5"/>
      <c r="GCP35" s="5"/>
      <c r="GCQ35" s="5"/>
      <c r="GCR35" s="5"/>
      <c r="GCS35" s="5"/>
      <c r="GCT35" s="5"/>
      <c r="GCU35" s="5"/>
      <c r="GCV35" s="5"/>
      <c r="GCW35" s="5"/>
      <c r="GCX35" s="5"/>
      <c r="GCY35" s="5"/>
      <c r="GCZ35" s="5"/>
      <c r="GDA35" s="5"/>
      <c r="GDB35" s="5"/>
      <c r="GDC35" s="5"/>
      <c r="GDD35" s="5"/>
      <c r="GDE35" s="5"/>
      <c r="GDF35" s="5"/>
      <c r="GDG35" s="5"/>
      <c r="GDH35" s="5"/>
      <c r="GDI35" s="5"/>
      <c r="GDJ35" s="5"/>
      <c r="GDK35" s="5"/>
      <c r="GDL35" s="5"/>
      <c r="GDM35" s="5"/>
      <c r="GDN35" s="5"/>
      <c r="GDO35" s="5"/>
      <c r="GDP35" s="5"/>
      <c r="GDQ35" s="5"/>
      <c r="GDR35" s="5"/>
      <c r="GDS35" s="5"/>
      <c r="GDT35" s="5"/>
      <c r="GDU35" s="5"/>
      <c r="GDV35" s="5"/>
      <c r="GDW35" s="5"/>
      <c r="GDX35" s="5"/>
      <c r="GDY35" s="5"/>
      <c r="GDZ35" s="5"/>
      <c r="GEA35" s="5"/>
      <c r="GEB35" s="5"/>
      <c r="GEC35" s="5"/>
      <c r="GED35" s="5"/>
      <c r="GEE35" s="5"/>
      <c r="GEF35" s="5"/>
      <c r="GEG35" s="5"/>
      <c r="GEH35" s="5"/>
      <c r="GEI35" s="5"/>
      <c r="GEJ35" s="5"/>
      <c r="GEK35" s="5"/>
      <c r="GEL35" s="5"/>
      <c r="GEM35" s="5"/>
      <c r="GEN35" s="5"/>
      <c r="GEO35" s="5"/>
      <c r="GEP35" s="5"/>
      <c r="GEQ35" s="5"/>
      <c r="GER35" s="5"/>
      <c r="GES35" s="5"/>
      <c r="GET35" s="5"/>
      <c r="GEU35" s="5"/>
      <c r="GEV35" s="5"/>
      <c r="GEW35" s="5"/>
      <c r="GEX35" s="5"/>
      <c r="GEY35" s="5"/>
      <c r="GEZ35" s="5"/>
      <c r="GFA35" s="5"/>
      <c r="GFB35" s="5"/>
      <c r="GFC35" s="5"/>
      <c r="GFD35" s="5"/>
      <c r="GFE35" s="5"/>
      <c r="GFF35" s="5"/>
      <c r="GFG35" s="5"/>
      <c r="GFH35" s="5"/>
      <c r="GFI35" s="5"/>
      <c r="GFJ35" s="5"/>
      <c r="GFK35" s="5"/>
      <c r="GFL35" s="5"/>
      <c r="GFM35" s="5"/>
      <c r="GFN35" s="5"/>
      <c r="GFO35" s="5"/>
      <c r="GFP35" s="5"/>
      <c r="GFQ35" s="5"/>
      <c r="GFR35" s="5"/>
      <c r="GFS35" s="5"/>
      <c r="GFT35" s="5"/>
      <c r="GFU35" s="5"/>
      <c r="GFV35" s="5"/>
      <c r="GFW35" s="5"/>
      <c r="GFX35" s="5"/>
      <c r="GFY35" s="5"/>
      <c r="GFZ35" s="5"/>
      <c r="GGA35" s="5"/>
      <c r="GGB35" s="5"/>
      <c r="GGC35" s="5"/>
      <c r="GGD35" s="5"/>
      <c r="GGE35" s="5"/>
      <c r="GGF35" s="5"/>
      <c r="GGG35" s="5"/>
      <c r="GGH35" s="5"/>
      <c r="GGI35" s="5"/>
      <c r="GGJ35" s="5"/>
      <c r="GGK35" s="5"/>
      <c r="GGL35" s="5"/>
      <c r="GGM35" s="5"/>
      <c r="GGN35" s="5"/>
      <c r="GGO35" s="5"/>
      <c r="GGP35" s="5"/>
      <c r="GGQ35" s="5"/>
      <c r="GGR35" s="5"/>
      <c r="GGS35" s="5"/>
      <c r="GGT35" s="5"/>
      <c r="GGU35" s="5"/>
      <c r="GGV35" s="5"/>
      <c r="GGW35" s="5"/>
      <c r="GGX35" s="5"/>
      <c r="GGY35" s="5"/>
      <c r="GGZ35" s="5"/>
      <c r="GHA35" s="5"/>
      <c r="GHB35" s="5"/>
      <c r="GHC35" s="5"/>
      <c r="GHD35" s="5"/>
      <c r="GHE35" s="5"/>
      <c r="GHF35" s="5"/>
      <c r="GHG35" s="5"/>
      <c r="GHH35" s="5"/>
      <c r="GHI35" s="5"/>
      <c r="GHJ35" s="5"/>
      <c r="GHK35" s="5"/>
      <c r="GHL35" s="5"/>
      <c r="GHM35" s="5"/>
      <c r="GHN35" s="5"/>
      <c r="GHO35" s="5"/>
      <c r="GHP35" s="5"/>
      <c r="GHQ35" s="5"/>
      <c r="GHR35" s="5"/>
      <c r="GHS35" s="5"/>
      <c r="GHT35" s="5"/>
      <c r="GHU35" s="5"/>
      <c r="GHV35" s="5"/>
      <c r="GHW35" s="5"/>
      <c r="GHX35" s="5"/>
      <c r="GHY35" s="5"/>
      <c r="GHZ35" s="5"/>
      <c r="GIA35" s="5"/>
      <c r="GIB35" s="5"/>
      <c r="GIC35" s="5"/>
      <c r="GID35" s="5"/>
      <c r="GIE35" s="5"/>
      <c r="GIF35" s="5"/>
      <c r="GIG35" s="5"/>
      <c r="GIH35" s="5"/>
      <c r="GII35" s="5"/>
      <c r="GIJ35" s="5"/>
      <c r="GIK35" s="5"/>
      <c r="GIL35" s="5"/>
      <c r="GIM35" s="5"/>
      <c r="GIN35" s="5"/>
      <c r="GIO35" s="5"/>
      <c r="GIP35" s="5"/>
      <c r="GIQ35" s="5"/>
      <c r="GIR35" s="5"/>
      <c r="GIS35" s="5"/>
      <c r="GIT35" s="5"/>
      <c r="GIU35" s="5"/>
      <c r="GIV35" s="5"/>
      <c r="GIW35" s="5"/>
      <c r="GIX35" s="5"/>
      <c r="GIY35" s="5"/>
      <c r="GIZ35" s="5"/>
      <c r="GJA35" s="5"/>
      <c r="GJB35" s="5"/>
      <c r="GJC35" s="5"/>
      <c r="GJD35" s="5"/>
      <c r="GJE35" s="5"/>
      <c r="GJF35" s="5"/>
      <c r="GJG35" s="5"/>
      <c r="GJH35" s="5"/>
      <c r="GJI35" s="5"/>
      <c r="GJJ35" s="5"/>
      <c r="GJK35" s="5"/>
      <c r="GJL35" s="5"/>
      <c r="GJM35" s="5"/>
      <c r="GJN35" s="5"/>
      <c r="GJO35" s="5"/>
      <c r="GJP35" s="5"/>
      <c r="GJQ35" s="5"/>
      <c r="GJR35" s="5"/>
      <c r="GJS35" s="5"/>
      <c r="GJT35" s="5"/>
      <c r="GJU35" s="5"/>
      <c r="GJV35" s="5"/>
      <c r="GJW35" s="5"/>
      <c r="GJX35" s="5"/>
      <c r="GJY35" s="5"/>
      <c r="GJZ35" s="5"/>
      <c r="GKA35" s="5"/>
      <c r="GKB35" s="5"/>
      <c r="GKC35" s="5"/>
      <c r="GKD35" s="5"/>
      <c r="GKE35" s="5"/>
      <c r="GKF35" s="5"/>
      <c r="GKG35" s="5"/>
      <c r="GKH35" s="5"/>
      <c r="GKI35" s="5"/>
      <c r="GKJ35" s="5"/>
      <c r="GKK35" s="5"/>
      <c r="GKL35" s="5"/>
      <c r="GKM35" s="5"/>
      <c r="GKN35" s="5"/>
      <c r="GKO35" s="5"/>
      <c r="GKP35" s="5"/>
      <c r="GKQ35" s="5"/>
      <c r="GKR35" s="5"/>
      <c r="GKS35" s="5"/>
      <c r="GKT35" s="5"/>
      <c r="GKU35" s="5"/>
      <c r="GKV35" s="5"/>
      <c r="GKW35" s="5"/>
      <c r="GKX35" s="5"/>
      <c r="GKY35" s="5"/>
      <c r="GKZ35" s="5"/>
      <c r="GLA35" s="5"/>
      <c r="GLB35" s="5"/>
      <c r="GLC35" s="5"/>
      <c r="GLD35" s="5"/>
      <c r="GLE35" s="5"/>
      <c r="GLF35" s="5"/>
      <c r="GLG35" s="5"/>
      <c r="GLH35" s="5"/>
      <c r="GLI35" s="5"/>
      <c r="GLJ35" s="5"/>
      <c r="GLK35" s="5"/>
      <c r="GLL35" s="5"/>
      <c r="GLM35" s="5"/>
      <c r="GLN35" s="5"/>
      <c r="GLO35" s="5"/>
      <c r="GLP35" s="5"/>
      <c r="GLQ35" s="5"/>
      <c r="GLR35" s="5"/>
      <c r="GLS35" s="5"/>
      <c r="GLT35" s="5"/>
      <c r="GLU35" s="5"/>
      <c r="GLV35" s="5"/>
      <c r="GLW35" s="5"/>
      <c r="GLX35" s="5"/>
      <c r="GLY35" s="5"/>
      <c r="GLZ35" s="5"/>
      <c r="GMA35" s="5"/>
      <c r="GMB35" s="5"/>
      <c r="GMC35" s="5"/>
      <c r="GMD35" s="5"/>
      <c r="GME35" s="5"/>
      <c r="GMF35" s="5"/>
      <c r="GMG35" s="5"/>
      <c r="GMH35" s="5"/>
      <c r="GMI35" s="5"/>
      <c r="GMJ35" s="5"/>
      <c r="GMK35" s="5"/>
      <c r="GML35" s="5"/>
      <c r="GMM35" s="5"/>
      <c r="GMN35" s="5"/>
      <c r="GMO35" s="5"/>
      <c r="GMP35" s="5"/>
      <c r="GMQ35" s="5"/>
      <c r="GMR35" s="5"/>
      <c r="GMS35" s="5"/>
      <c r="GMT35" s="5"/>
      <c r="GMU35" s="5"/>
      <c r="GMV35" s="5"/>
      <c r="GMW35" s="5"/>
      <c r="GMX35" s="5"/>
      <c r="GMY35" s="5"/>
      <c r="GMZ35" s="5"/>
      <c r="GNA35" s="5"/>
      <c r="GNB35" s="5"/>
      <c r="GNC35" s="5"/>
      <c r="GND35" s="5"/>
      <c r="GNE35" s="5"/>
      <c r="GNF35" s="5"/>
      <c r="GNG35" s="5"/>
      <c r="GNH35" s="5"/>
      <c r="GNI35" s="5"/>
      <c r="GNJ35" s="5"/>
      <c r="GNK35" s="5"/>
      <c r="GNL35" s="5"/>
      <c r="GNM35" s="5"/>
      <c r="GNN35" s="5"/>
      <c r="GNO35" s="5"/>
      <c r="GNP35" s="5"/>
      <c r="GNQ35" s="5"/>
      <c r="GNR35" s="5"/>
      <c r="GNS35" s="5"/>
      <c r="GNT35" s="5"/>
      <c r="GNU35" s="5"/>
      <c r="GNV35" s="5"/>
      <c r="GNW35" s="5"/>
      <c r="GNX35" s="5"/>
      <c r="GNY35" s="5"/>
      <c r="GNZ35" s="5"/>
      <c r="GOA35" s="5"/>
      <c r="GOB35" s="5"/>
      <c r="GOC35" s="5"/>
      <c r="GOD35" s="5"/>
      <c r="GOE35" s="5"/>
      <c r="GOF35" s="5"/>
      <c r="GOG35" s="5"/>
      <c r="GOH35" s="5"/>
      <c r="GOI35" s="5"/>
      <c r="GOJ35" s="5"/>
      <c r="GOK35" s="5"/>
      <c r="GOL35" s="5"/>
      <c r="GOM35" s="5"/>
      <c r="GON35" s="5"/>
      <c r="GOO35" s="5"/>
      <c r="GOP35" s="5"/>
      <c r="GOQ35" s="5"/>
      <c r="GOR35" s="5"/>
      <c r="GOS35" s="5"/>
      <c r="GOT35" s="5"/>
      <c r="GOU35" s="5"/>
      <c r="GOV35" s="5"/>
      <c r="GOW35" s="5"/>
      <c r="GOX35" s="5"/>
      <c r="GOY35" s="5"/>
      <c r="GOZ35" s="5"/>
      <c r="GPA35" s="5"/>
      <c r="GPB35" s="5"/>
      <c r="GPC35" s="5"/>
      <c r="GPD35" s="5"/>
      <c r="GPE35" s="5"/>
      <c r="GPF35" s="5"/>
      <c r="GPG35" s="5"/>
      <c r="GPH35" s="5"/>
      <c r="GPI35" s="5"/>
      <c r="GPJ35" s="5"/>
      <c r="GPK35" s="5"/>
      <c r="GPL35" s="5"/>
      <c r="GPM35" s="5"/>
      <c r="GPN35" s="5"/>
      <c r="GPO35" s="5"/>
      <c r="GPP35" s="5"/>
      <c r="GPQ35" s="5"/>
      <c r="GPR35" s="5"/>
      <c r="GPS35" s="5"/>
      <c r="GPT35" s="5"/>
      <c r="GPU35" s="5"/>
      <c r="GPV35" s="5"/>
      <c r="GPW35" s="5"/>
      <c r="GPX35" s="5"/>
      <c r="GPY35" s="5"/>
      <c r="GPZ35" s="5"/>
      <c r="GQA35" s="5"/>
      <c r="GQB35" s="5"/>
      <c r="GQC35" s="5"/>
      <c r="GQD35" s="5"/>
      <c r="GQE35" s="5"/>
      <c r="GQF35" s="5"/>
      <c r="GQG35" s="5"/>
      <c r="GQH35" s="5"/>
      <c r="GQI35" s="5"/>
      <c r="GQJ35" s="5"/>
      <c r="GQK35" s="5"/>
      <c r="GQL35" s="5"/>
      <c r="GQM35" s="5"/>
      <c r="GQN35" s="5"/>
      <c r="GQO35" s="5"/>
      <c r="GQP35" s="5"/>
      <c r="GQQ35" s="5"/>
      <c r="GQR35" s="5"/>
      <c r="GQS35" s="5"/>
      <c r="GQT35" s="5"/>
      <c r="GQU35" s="5"/>
      <c r="GQV35" s="5"/>
      <c r="GQW35" s="5"/>
      <c r="GQX35" s="5"/>
      <c r="GQY35" s="5"/>
      <c r="GQZ35" s="5"/>
      <c r="GRA35" s="5"/>
      <c r="GRB35" s="5"/>
      <c r="GRC35" s="5"/>
      <c r="GRD35" s="5"/>
      <c r="GRE35" s="5"/>
      <c r="GRF35" s="5"/>
      <c r="GRG35" s="5"/>
      <c r="GRH35" s="5"/>
      <c r="GRI35" s="5"/>
      <c r="GRJ35" s="5"/>
      <c r="GRK35" s="5"/>
      <c r="GRL35" s="5"/>
      <c r="GRM35" s="5"/>
      <c r="GRN35" s="5"/>
      <c r="GRO35" s="5"/>
      <c r="GRP35" s="5"/>
      <c r="GRQ35" s="5"/>
      <c r="GRR35" s="5"/>
      <c r="GRS35" s="5"/>
      <c r="GRT35" s="5"/>
      <c r="GRU35" s="5"/>
      <c r="GRV35" s="5"/>
      <c r="GRW35" s="5"/>
      <c r="GRX35" s="5"/>
      <c r="GRY35" s="5"/>
      <c r="GRZ35" s="5"/>
      <c r="GSA35" s="5"/>
      <c r="GSB35" s="5"/>
      <c r="GSC35" s="5"/>
      <c r="GSD35" s="5"/>
      <c r="GSE35" s="5"/>
      <c r="GSF35" s="5"/>
      <c r="GSG35" s="5"/>
      <c r="GSH35" s="5"/>
      <c r="GSI35" s="5"/>
      <c r="GSJ35" s="5"/>
      <c r="GSK35" s="5"/>
      <c r="GSL35" s="5"/>
      <c r="GSM35" s="5"/>
      <c r="GSN35" s="5"/>
      <c r="GSO35" s="5"/>
      <c r="GSP35" s="5"/>
      <c r="GSQ35" s="5"/>
      <c r="GSR35" s="5"/>
      <c r="GSS35" s="5"/>
      <c r="GST35" s="5"/>
      <c r="GSU35" s="5"/>
      <c r="GSV35" s="5"/>
      <c r="GSW35" s="5"/>
      <c r="GSX35" s="5"/>
      <c r="GSY35" s="5"/>
      <c r="GSZ35" s="5"/>
      <c r="GTA35" s="5"/>
      <c r="GTB35" s="5"/>
      <c r="GTC35" s="5"/>
      <c r="GTD35" s="5"/>
      <c r="GTE35" s="5"/>
      <c r="GTF35" s="5"/>
      <c r="GTG35" s="5"/>
      <c r="GTH35" s="5"/>
      <c r="GTI35" s="5"/>
      <c r="GTJ35" s="5"/>
      <c r="GTK35" s="5"/>
      <c r="GTL35" s="5"/>
      <c r="GTM35" s="5"/>
      <c r="GTN35" s="5"/>
      <c r="GTO35" s="5"/>
      <c r="GTP35" s="5"/>
      <c r="GTQ35" s="5"/>
      <c r="GTR35" s="5"/>
      <c r="GTS35" s="5"/>
      <c r="GTT35" s="5"/>
      <c r="GTU35" s="5"/>
      <c r="GTV35" s="5"/>
      <c r="GTW35" s="5"/>
      <c r="GTX35" s="5"/>
      <c r="GTY35" s="5"/>
      <c r="GTZ35" s="5"/>
      <c r="GUA35" s="5"/>
      <c r="GUB35" s="5"/>
      <c r="GUC35" s="5"/>
      <c r="GUD35" s="5"/>
      <c r="GUE35" s="5"/>
      <c r="GUF35" s="5"/>
      <c r="GUG35" s="5"/>
      <c r="GUH35" s="5"/>
      <c r="GUI35" s="5"/>
      <c r="GUJ35" s="5"/>
      <c r="GUK35" s="5"/>
      <c r="GUL35" s="5"/>
      <c r="GUM35" s="5"/>
      <c r="GUN35" s="5"/>
      <c r="GUO35" s="5"/>
      <c r="GUP35" s="5"/>
      <c r="GUQ35" s="5"/>
      <c r="GUR35" s="5"/>
      <c r="GUS35" s="5"/>
      <c r="GUT35" s="5"/>
      <c r="GUU35" s="5"/>
      <c r="GUV35" s="5"/>
      <c r="GUW35" s="5"/>
      <c r="GUX35" s="5"/>
      <c r="GUY35" s="5"/>
      <c r="GUZ35" s="5"/>
      <c r="GVA35" s="5"/>
      <c r="GVB35" s="5"/>
      <c r="GVC35" s="5"/>
      <c r="GVD35" s="5"/>
      <c r="GVE35" s="5"/>
      <c r="GVF35" s="5"/>
      <c r="GVG35" s="5"/>
      <c r="GVH35" s="5"/>
      <c r="GVI35" s="5"/>
      <c r="GVJ35" s="5"/>
      <c r="GVK35" s="5"/>
      <c r="GVL35" s="5"/>
      <c r="GVM35" s="5"/>
      <c r="GVN35" s="5"/>
      <c r="GVO35" s="5"/>
      <c r="GVP35" s="5"/>
      <c r="GVQ35" s="5"/>
      <c r="GVR35" s="5"/>
      <c r="GVS35" s="5"/>
      <c r="GVT35" s="5"/>
      <c r="GVU35" s="5"/>
      <c r="GVV35" s="5"/>
      <c r="GVW35" s="5"/>
      <c r="GVX35" s="5"/>
      <c r="GVY35" s="5"/>
      <c r="GVZ35" s="5"/>
      <c r="GWA35" s="5"/>
      <c r="GWB35" s="5"/>
      <c r="GWC35" s="5"/>
      <c r="GWD35" s="5"/>
      <c r="GWE35" s="5"/>
      <c r="GWF35" s="5"/>
      <c r="GWG35" s="5"/>
      <c r="GWH35" s="5"/>
      <c r="GWI35" s="5"/>
      <c r="GWJ35" s="5"/>
      <c r="GWK35" s="5"/>
      <c r="GWL35" s="5"/>
      <c r="GWM35" s="5"/>
      <c r="GWN35" s="5"/>
      <c r="GWO35" s="5"/>
      <c r="GWP35" s="5"/>
      <c r="GWQ35" s="5"/>
      <c r="GWR35" s="5"/>
      <c r="GWS35" s="5"/>
      <c r="GWT35" s="5"/>
      <c r="GWU35" s="5"/>
      <c r="GWV35" s="5"/>
      <c r="GWW35" s="5"/>
      <c r="GWX35" s="5"/>
      <c r="GWY35" s="5"/>
      <c r="GWZ35" s="5"/>
      <c r="GXA35" s="5"/>
      <c r="GXB35" s="5"/>
      <c r="GXC35" s="5"/>
      <c r="GXD35" s="5"/>
      <c r="GXE35" s="5"/>
      <c r="GXF35" s="5"/>
      <c r="GXG35" s="5"/>
      <c r="GXH35" s="5"/>
      <c r="GXI35" s="5"/>
      <c r="GXJ35" s="5"/>
      <c r="GXK35" s="5"/>
      <c r="GXL35" s="5"/>
      <c r="GXM35" s="5"/>
      <c r="GXN35" s="5"/>
      <c r="GXO35" s="5"/>
      <c r="GXP35" s="5"/>
      <c r="GXQ35" s="5"/>
      <c r="GXR35" s="5"/>
      <c r="GXS35" s="5"/>
      <c r="GXT35" s="5"/>
      <c r="GXU35" s="5"/>
      <c r="GXV35" s="5"/>
      <c r="GXW35" s="5"/>
      <c r="GXX35" s="5"/>
      <c r="GXY35" s="5"/>
      <c r="GXZ35" s="5"/>
      <c r="GYA35" s="5"/>
      <c r="GYB35" s="5"/>
      <c r="GYC35" s="5"/>
      <c r="GYD35" s="5"/>
      <c r="GYE35" s="5"/>
      <c r="GYF35" s="5"/>
      <c r="GYG35" s="5"/>
      <c r="GYH35" s="5"/>
      <c r="GYI35" s="5"/>
      <c r="GYJ35" s="5"/>
      <c r="GYK35" s="5"/>
      <c r="GYL35" s="5"/>
      <c r="GYM35" s="5"/>
      <c r="GYN35" s="5"/>
      <c r="GYO35" s="5"/>
      <c r="GYP35" s="5"/>
      <c r="GYQ35" s="5"/>
      <c r="GYR35" s="5"/>
      <c r="GYS35" s="5"/>
      <c r="GYT35" s="5"/>
      <c r="GYU35" s="5"/>
      <c r="GYV35" s="5"/>
      <c r="GYW35" s="5"/>
      <c r="GYX35" s="5"/>
      <c r="GYY35" s="5"/>
      <c r="GYZ35" s="5"/>
      <c r="GZA35" s="5"/>
      <c r="GZB35" s="5"/>
      <c r="GZC35" s="5"/>
      <c r="GZD35" s="5"/>
      <c r="GZE35" s="5"/>
      <c r="GZF35" s="5"/>
      <c r="GZG35" s="5"/>
      <c r="GZH35" s="5"/>
      <c r="GZI35" s="5"/>
      <c r="GZJ35" s="5"/>
      <c r="GZK35" s="5"/>
      <c r="GZL35" s="5"/>
      <c r="GZM35" s="5"/>
      <c r="GZN35" s="5"/>
      <c r="GZO35" s="5"/>
      <c r="GZP35" s="5"/>
      <c r="GZQ35" s="5"/>
      <c r="GZR35" s="5"/>
      <c r="GZS35" s="5"/>
      <c r="GZT35" s="5"/>
      <c r="GZU35" s="5"/>
      <c r="GZV35" s="5"/>
      <c r="GZW35" s="5"/>
      <c r="GZX35" s="5"/>
      <c r="GZY35" s="5"/>
      <c r="GZZ35" s="5"/>
      <c r="HAA35" s="5"/>
      <c r="HAB35" s="5"/>
      <c r="HAC35" s="5"/>
      <c r="HAD35" s="5"/>
      <c r="HAE35" s="5"/>
      <c r="HAF35" s="5"/>
      <c r="HAG35" s="5"/>
      <c r="HAH35" s="5"/>
      <c r="HAI35" s="5"/>
      <c r="HAJ35" s="5"/>
      <c r="HAK35" s="5"/>
      <c r="HAL35" s="5"/>
      <c r="HAM35" s="5"/>
      <c r="HAN35" s="5"/>
      <c r="HAO35" s="5"/>
      <c r="HAP35" s="5"/>
      <c r="HAQ35" s="5"/>
      <c r="HAR35" s="5"/>
      <c r="HAS35" s="5"/>
      <c r="HAT35" s="5"/>
      <c r="HAU35" s="5"/>
      <c r="HAV35" s="5"/>
      <c r="HAW35" s="5"/>
      <c r="HAX35" s="5"/>
      <c r="HAY35" s="5"/>
      <c r="HAZ35" s="5"/>
      <c r="HBA35" s="5"/>
      <c r="HBB35" s="5"/>
      <c r="HBC35" s="5"/>
      <c r="HBD35" s="5"/>
      <c r="HBE35" s="5"/>
      <c r="HBF35" s="5"/>
      <c r="HBG35" s="5"/>
      <c r="HBH35" s="5"/>
      <c r="HBI35" s="5"/>
      <c r="HBJ35" s="5"/>
      <c r="HBK35" s="5"/>
      <c r="HBL35" s="5"/>
      <c r="HBM35" s="5"/>
      <c r="HBN35" s="5"/>
      <c r="HBO35" s="5"/>
      <c r="HBP35" s="5"/>
      <c r="HBQ35" s="5"/>
      <c r="HBR35" s="5"/>
      <c r="HBS35" s="5"/>
      <c r="HBT35" s="5"/>
      <c r="HBU35" s="5"/>
      <c r="HBV35" s="5"/>
      <c r="HBW35" s="5"/>
      <c r="HBX35" s="5"/>
      <c r="HBY35" s="5"/>
      <c r="HBZ35" s="5"/>
      <c r="HCA35" s="5"/>
      <c r="HCB35" s="5"/>
      <c r="HCC35" s="5"/>
      <c r="HCD35" s="5"/>
      <c r="HCE35" s="5"/>
      <c r="HCF35" s="5"/>
      <c r="HCG35" s="5"/>
      <c r="HCH35" s="5"/>
      <c r="HCI35" s="5"/>
      <c r="HCJ35" s="5"/>
      <c r="HCK35" s="5"/>
      <c r="HCL35" s="5"/>
      <c r="HCM35" s="5"/>
      <c r="HCN35" s="5"/>
      <c r="HCO35" s="5"/>
      <c r="HCP35" s="5"/>
      <c r="HCQ35" s="5"/>
      <c r="HCR35" s="5"/>
      <c r="HCS35" s="5"/>
      <c r="HCT35" s="5"/>
      <c r="HCU35" s="5"/>
      <c r="HCV35" s="5"/>
      <c r="HCW35" s="5"/>
      <c r="HCX35" s="5"/>
      <c r="HCY35" s="5"/>
      <c r="HCZ35" s="5"/>
      <c r="HDA35" s="5"/>
      <c r="HDB35" s="5"/>
      <c r="HDC35" s="5"/>
      <c r="HDD35" s="5"/>
      <c r="HDE35" s="5"/>
      <c r="HDF35" s="5"/>
      <c r="HDG35" s="5"/>
      <c r="HDH35" s="5"/>
      <c r="HDI35" s="5"/>
      <c r="HDJ35" s="5"/>
      <c r="HDK35" s="5"/>
      <c r="HDL35" s="5"/>
      <c r="HDM35" s="5"/>
      <c r="HDN35" s="5"/>
      <c r="HDO35" s="5"/>
      <c r="HDP35" s="5"/>
      <c r="HDQ35" s="5"/>
      <c r="HDR35" s="5"/>
      <c r="HDS35" s="5"/>
      <c r="HDT35" s="5"/>
      <c r="HDU35" s="5"/>
      <c r="HDV35" s="5"/>
      <c r="HDW35" s="5"/>
      <c r="HDX35" s="5"/>
      <c r="HDY35" s="5"/>
      <c r="HDZ35" s="5"/>
      <c r="HEA35" s="5"/>
      <c r="HEB35" s="5"/>
      <c r="HEC35" s="5"/>
      <c r="HED35" s="5"/>
      <c r="HEE35" s="5"/>
      <c r="HEF35" s="5"/>
      <c r="HEG35" s="5"/>
      <c r="HEH35" s="5"/>
      <c r="HEI35" s="5"/>
      <c r="HEJ35" s="5"/>
      <c r="HEK35" s="5"/>
      <c r="HEL35" s="5"/>
      <c r="HEM35" s="5"/>
      <c r="HEN35" s="5"/>
      <c r="HEO35" s="5"/>
      <c r="HEP35" s="5"/>
      <c r="HEQ35" s="5"/>
      <c r="HER35" s="5"/>
      <c r="HES35" s="5"/>
      <c r="HET35" s="5"/>
      <c r="HEU35" s="5"/>
      <c r="HEV35" s="5"/>
      <c r="HEW35" s="5"/>
      <c r="HEX35" s="5"/>
      <c r="HEY35" s="5"/>
      <c r="HEZ35" s="5"/>
      <c r="HFA35" s="5"/>
      <c r="HFB35" s="5"/>
      <c r="HFC35" s="5"/>
      <c r="HFD35" s="5"/>
      <c r="HFE35" s="5"/>
      <c r="HFF35" s="5"/>
      <c r="HFG35" s="5"/>
      <c r="HFH35" s="5"/>
      <c r="HFI35" s="5"/>
      <c r="HFJ35" s="5"/>
      <c r="HFK35" s="5"/>
      <c r="HFL35" s="5"/>
      <c r="HFM35" s="5"/>
      <c r="HFN35" s="5"/>
      <c r="HFO35" s="5"/>
      <c r="HFP35" s="5"/>
      <c r="HFQ35" s="5"/>
      <c r="HFR35" s="5"/>
      <c r="HFS35" s="5"/>
      <c r="HFT35" s="5"/>
      <c r="HFU35" s="5"/>
      <c r="HFV35" s="5"/>
      <c r="HFW35" s="5"/>
      <c r="HFX35" s="5"/>
      <c r="HFY35" s="5"/>
      <c r="HFZ35" s="5"/>
      <c r="HGA35" s="5"/>
      <c r="HGB35" s="5"/>
      <c r="HGC35" s="5"/>
      <c r="HGD35" s="5"/>
      <c r="HGE35" s="5"/>
      <c r="HGF35" s="5"/>
      <c r="HGG35" s="5"/>
      <c r="HGH35" s="5"/>
      <c r="HGI35" s="5"/>
      <c r="HGJ35" s="5"/>
      <c r="HGK35" s="5"/>
      <c r="HGL35" s="5"/>
      <c r="HGM35" s="5"/>
      <c r="HGN35" s="5"/>
      <c r="HGO35" s="5"/>
      <c r="HGP35" s="5"/>
      <c r="HGQ35" s="5"/>
      <c r="HGR35" s="5"/>
      <c r="HGS35" s="5"/>
      <c r="HGT35" s="5"/>
      <c r="HGU35" s="5"/>
      <c r="HGV35" s="5"/>
      <c r="HGW35" s="5"/>
      <c r="HGX35" s="5"/>
      <c r="HGY35" s="5"/>
      <c r="HGZ35" s="5"/>
      <c r="HHA35" s="5"/>
      <c r="HHB35" s="5"/>
      <c r="HHC35" s="5"/>
      <c r="HHD35" s="5"/>
      <c r="HHE35" s="5"/>
      <c r="HHF35" s="5"/>
      <c r="HHG35" s="5"/>
      <c r="HHH35" s="5"/>
      <c r="HHI35" s="5"/>
      <c r="HHJ35" s="5"/>
      <c r="HHK35" s="5"/>
      <c r="HHL35" s="5"/>
      <c r="HHM35" s="5"/>
      <c r="HHN35" s="5"/>
      <c r="HHO35" s="5"/>
      <c r="HHP35" s="5"/>
      <c r="HHQ35" s="5"/>
      <c r="HHR35" s="5"/>
      <c r="HHS35" s="5"/>
      <c r="HHT35" s="5"/>
      <c r="HHU35" s="5"/>
      <c r="HHV35" s="5"/>
      <c r="HHW35" s="5"/>
      <c r="HHX35" s="5"/>
      <c r="HHY35" s="5"/>
      <c r="HHZ35" s="5"/>
      <c r="HIA35" s="5"/>
      <c r="HIB35" s="5"/>
      <c r="HIC35" s="5"/>
      <c r="HID35" s="5"/>
      <c r="HIE35" s="5"/>
      <c r="HIF35" s="5"/>
      <c r="HIG35" s="5"/>
      <c r="HIH35" s="5"/>
      <c r="HII35" s="5"/>
      <c r="HIJ35" s="5"/>
      <c r="HIK35" s="5"/>
      <c r="HIL35" s="5"/>
      <c r="HIM35" s="5"/>
      <c r="HIN35" s="5"/>
      <c r="HIO35" s="5"/>
      <c r="HIP35" s="5"/>
      <c r="HIQ35" s="5"/>
      <c r="HIR35" s="5"/>
      <c r="HIS35" s="5"/>
      <c r="HIT35" s="5"/>
      <c r="HIU35" s="5"/>
      <c r="HIV35" s="5"/>
      <c r="HIW35" s="5"/>
      <c r="HIX35" s="5"/>
      <c r="HIY35" s="5"/>
      <c r="HIZ35" s="5"/>
      <c r="HJA35" s="5"/>
      <c r="HJB35" s="5"/>
      <c r="HJC35" s="5"/>
      <c r="HJD35" s="5"/>
      <c r="HJE35" s="5"/>
      <c r="HJF35" s="5"/>
      <c r="HJG35" s="5"/>
      <c r="HJH35" s="5"/>
      <c r="HJI35" s="5"/>
      <c r="HJJ35" s="5"/>
      <c r="HJK35" s="5"/>
      <c r="HJL35" s="5"/>
      <c r="HJM35" s="5"/>
      <c r="HJN35" s="5"/>
      <c r="HJO35" s="5"/>
      <c r="HJP35" s="5"/>
      <c r="HJQ35" s="5"/>
      <c r="HJR35" s="5"/>
      <c r="HJS35" s="5"/>
      <c r="HJT35" s="5"/>
      <c r="HJU35" s="5"/>
      <c r="HJV35" s="5"/>
      <c r="HJW35" s="5"/>
      <c r="HJX35" s="5"/>
      <c r="HJY35" s="5"/>
      <c r="HJZ35" s="5"/>
      <c r="HKA35" s="5"/>
      <c r="HKB35" s="5"/>
      <c r="HKC35" s="5"/>
      <c r="HKD35" s="5"/>
      <c r="HKE35" s="5"/>
      <c r="HKF35" s="5"/>
      <c r="HKG35" s="5"/>
      <c r="HKH35" s="5"/>
      <c r="HKI35" s="5"/>
      <c r="HKJ35" s="5"/>
      <c r="HKK35" s="5"/>
      <c r="HKL35" s="5"/>
      <c r="HKM35" s="5"/>
      <c r="HKN35" s="5"/>
      <c r="HKO35" s="5"/>
      <c r="HKP35" s="5"/>
      <c r="HKQ35" s="5"/>
      <c r="HKR35" s="5"/>
      <c r="HKS35" s="5"/>
      <c r="HKT35" s="5"/>
      <c r="HKU35" s="5"/>
      <c r="HKV35" s="5"/>
      <c r="HKW35" s="5"/>
      <c r="HKX35" s="5"/>
      <c r="HKY35" s="5"/>
      <c r="HKZ35" s="5"/>
      <c r="HLA35" s="5"/>
      <c r="HLB35" s="5"/>
      <c r="HLC35" s="5"/>
      <c r="HLD35" s="5"/>
      <c r="HLE35" s="5"/>
      <c r="HLF35" s="5"/>
      <c r="HLG35" s="5"/>
      <c r="HLH35" s="5"/>
      <c r="HLI35" s="5"/>
      <c r="HLJ35" s="5"/>
      <c r="HLK35" s="5"/>
      <c r="HLL35" s="5"/>
      <c r="HLM35" s="5"/>
      <c r="HLN35" s="5"/>
      <c r="HLO35" s="5"/>
      <c r="HLP35" s="5"/>
      <c r="HLQ35" s="5"/>
      <c r="HLR35" s="5"/>
      <c r="HLS35" s="5"/>
      <c r="HLT35" s="5"/>
      <c r="HLU35" s="5"/>
      <c r="HLV35" s="5"/>
      <c r="HLW35" s="5"/>
      <c r="HLX35" s="5"/>
      <c r="HLY35" s="5"/>
      <c r="HLZ35" s="5"/>
      <c r="HMA35" s="5"/>
      <c r="HMB35" s="5"/>
      <c r="HMC35" s="5"/>
      <c r="HMD35" s="5"/>
      <c r="HME35" s="5"/>
      <c r="HMF35" s="5"/>
      <c r="HMG35" s="5"/>
      <c r="HMH35" s="5"/>
      <c r="HMI35" s="5"/>
      <c r="HMJ35" s="5"/>
      <c r="HMK35" s="5"/>
      <c r="HML35" s="5"/>
      <c r="HMM35" s="5"/>
      <c r="HMN35" s="5"/>
      <c r="HMO35" s="5"/>
      <c r="HMP35" s="5"/>
      <c r="HMQ35" s="5"/>
      <c r="HMR35" s="5"/>
      <c r="HMS35" s="5"/>
      <c r="HMT35" s="5"/>
      <c r="HMU35" s="5"/>
      <c r="HMV35" s="5"/>
      <c r="HMW35" s="5"/>
      <c r="HMX35" s="5"/>
      <c r="HMY35" s="5"/>
      <c r="HMZ35" s="5"/>
      <c r="HNA35" s="5"/>
      <c r="HNB35" s="5"/>
      <c r="HNC35" s="5"/>
      <c r="HND35" s="5"/>
      <c r="HNE35" s="5"/>
      <c r="HNF35" s="5"/>
      <c r="HNG35" s="5"/>
      <c r="HNH35" s="5"/>
      <c r="HNI35" s="5"/>
      <c r="HNJ35" s="5"/>
      <c r="HNK35" s="5"/>
      <c r="HNL35" s="5"/>
      <c r="HNM35" s="5"/>
      <c r="HNN35" s="5"/>
      <c r="HNO35" s="5"/>
      <c r="HNP35" s="5"/>
      <c r="HNQ35" s="5"/>
      <c r="HNR35" s="5"/>
      <c r="HNS35" s="5"/>
      <c r="HNT35" s="5"/>
      <c r="HNU35" s="5"/>
      <c r="HNV35" s="5"/>
      <c r="HNW35" s="5"/>
      <c r="HNX35" s="5"/>
      <c r="HNY35" s="5"/>
      <c r="HNZ35" s="5"/>
      <c r="HOA35" s="5"/>
      <c r="HOB35" s="5"/>
      <c r="HOC35" s="5"/>
      <c r="HOD35" s="5"/>
      <c r="HOE35" s="5"/>
      <c r="HOF35" s="5"/>
      <c r="HOG35" s="5"/>
      <c r="HOH35" s="5"/>
      <c r="HOI35" s="5"/>
      <c r="HOJ35" s="5"/>
      <c r="HOK35" s="5"/>
      <c r="HOL35" s="5"/>
      <c r="HOM35" s="5"/>
      <c r="HON35" s="5"/>
      <c r="HOO35" s="5"/>
      <c r="HOP35" s="5"/>
      <c r="HOQ35" s="5"/>
      <c r="HOR35" s="5"/>
      <c r="HOS35" s="5"/>
      <c r="HOT35" s="5"/>
      <c r="HOU35" s="5"/>
      <c r="HOV35" s="5"/>
      <c r="HOW35" s="5"/>
      <c r="HOX35" s="5"/>
      <c r="HOY35" s="5"/>
      <c r="HOZ35" s="5"/>
      <c r="HPA35" s="5"/>
      <c r="HPB35" s="5"/>
      <c r="HPC35" s="5"/>
      <c r="HPD35" s="5"/>
      <c r="HPE35" s="5"/>
      <c r="HPF35" s="5"/>
      <c r="HPG35" s="5"/>
      <c r="HPH35" s="5"/>
      <c r="HPI35" s="5"/>
      <c r="HPJ35" s="5"/>
      <c r="HPK35" s="5"/>
      <c r="HPL35" s="5"/>
      <c r="HPM35" s="5"/>
      <c r="HPN35" s="5"/>
      <c r="HPO35" s="5"/>
      <c r="HPP35" s="5"/>
      <c r="HPQ35" s="5"/>
      <c r="HPR35" s="5"/>
      <c r="HPS35" s="5"/>
      <c r="HPT35" s="5"/>
      <c r="HPU35" s="5"/>
      <c r="HPV35" s="5"/>
      <c r="HPW35" s="5"/>
      <c r="HPX35" s="5"/>
      <c r="HPY35" s="5"/>
      <c r="HPZ35" s="5"/>
      <c r="HQA35" s="5"/>
      <c r="HQB35" s="5"/>
      <c r="HQC35" s="5"/>
      <c r="HQD35" s="5"/>
      <c r="HQE35" s="5"/>
      <c r="HQF35" s="5"/>
      <c r="HQG35" s="5"/>
      <c r="HQH35" s="5"/>
      <c r="HQI35" s="5"/>
      <c r="HQJ35" s="5"/>
      <c r="HQK35" s="5"/>
      <c r="HQL35" s="5"/>
      <c r="HQM35" s="5"/>
      <c r="HQN35" s="5"/>
      <c r="HQO35" s="5"/>
      <c r="HQP35" s="5"/>
      <c r="HQQ35" s="5"/>
      <c r="HQR35" s="5"/>
      <c r="HQS35" s="5"/>
      <c r="HQT35" s="5"/>
      <c r="HQU35" s="5"/>
      <c r="HQV35" s="5"/>
      <c r="HQW35" s="5"/>
      <c r="HQX35" s="5"/>
      <c r="HQY35" s="5"/>
      <c r="HQZ35" s="5"/>
      <c r="HRA35" s="5"/>
      <c r="HRB35" s="5"/>
      <c r="HRC35" s="5"/>
      <c r="HRD35" s="5"/>
      <c r="HRE35" s="5"/>
      <c r="HRF35" s="5"/>
      <c r="HRG35" s="5"/>
      <c r="HRH35" s="5"/>
      <c r="HRI35" s="5"/>
      <c r="HRJ35" s="5"/>
      <c r="HRK35" s="5"/>
      <c r="HRL35" s="5"/>
      <c r="HRM35" s="5"/>
      <c r="HRN35" s="5"/>
      <c r="HRO35" s="5"/>
      <c r="HRP35" s="5"/>
      <c r="HRQ35" s="5"/>
      <c r="HRR35" s="5"/>
      <c r="HRS35" s="5"/>
      <c r="HRT35" s="5"/>
      <c r="HRU35" s="5"/>
      <c r="HRV35" s="5"/>
      <c r="HRW35" s="5"/>
      <c r="HRX35" s="5"/>
      <c r="HRY35" s="5"/>
      <c r="HRZ35" s="5"/>
      <c r="HSA35" s="5"/>
      <c r="HSB35" s="5"/>
      <c r="HSC35" s="5"/>
      <c r="HSD35" s="5"/>
      <c r="HSE35" s="5"/>
      <c r="HSF35" s="5"/>
      <c r="HSG35" s="5"/>
      <c r="HSH35" s="5"/>
      <c r="HSI35" s="5"/>
      <c r="HSJ35" s="5"/>
      <c r="HSK35" s="5"/>
      <c r="HSL35" s="5"/>
      <c r="HSM35" s="5"/>
      <c r="HSN35" s="5"/>
      <c r="HSO35" s="5"/>
      <c r="HSP35" s="5"/>
      <c r="HSQ35" s="5"/>
      <c r="HSR35" s="5"/>
      <c r="HSS35" s="5"/>
      <c r="HST35" s="5"/>
      <c r="HSU35" s="5"/>
      <c r="HSV35" s="5"/>
      <c r="HSW35" s="5"/>
      <c r="HSX35" s="5"/>
      <c r="HSY35" s="5"/>
      <c r="HSZ35" s="5"/>
      <c r="HTA35" s="5"/>
      <c r="HTB35" s="5"/>
      <c r="HTC35" s="5"/>
      <c r="HTD35" s="5"/>
      <c r="HTE35" s="5"/>
      <c r="HTF35" s="5"/>
      <c r="HTG35" s="5"/>
      <c r="HTH35" s="5"/>
      <c r="HTI35" s="5"/>
      <c r="HTJ35" s="5"/>
      <c r="HTK35" s="5"/>
      <c r="HTL35" s="5"/>
      <c r="HTM35" s="5"/>
      <c r="HTN35" s="5"/>
      <c r="HTO35" s="5"/>
      <c r="HTP35" s="5"/>
      <c r="HTQ35" s="5"/>
      <c r="HTR35" s="5"/>
      <c r="HTS35" s="5"/>
      <c r="HTT35" s="5"/>
      <c r="HTU35" s="5"/>
      <c r="HTV35" s="5"/>
      <c r="HTW35" s="5"/>
      <c r="HTX35" s="5"/>
      <c r="HTY35" s="5"/>
      <c r="HTZ35" s="5"/>
      <c r="HUA35" s="5"/>
      <c r="HUB35" s="5"/>
      <c r="HUC35" s="5"/>
      <c r="HUD35" s="5"/>
      <c r="HUE35" s="5"/>
      <c r="HUF35" s="5"/>
      <c r="HUG35" s="5"/>
      <c r="HUH35" s="5"/>
      <c r="HUI35" s="5"/>
      <c r="HUJ35" s="5"/>
      <c r="HUK35" s="5"/>
      <c r="HUL35" s="5"/>
      <c r="HUM35" s="5"/>
      <c r="HUN35" s="5"/>
      <c r="HUO35" s="5"/>
      <c r="HUP35" s="5"/>
      <c r="HUQ35" s="5"/>
      <c r="HUR35" s="5"/>
      <c r="HUS35" s="5"/>
      <c r="HUT35" s="5"/>
      <c r="HUU35" s="5"/>
      <c r="HUV35" s="5"/>
      <c r="HUW35" s="5"/>
      <c r="HUX35" s="5"/>
      <c r="HUY35" s="5"/>
      <c r="HUZ35" s="5"/>
      <c r="HVA35" s="5"/>
      <c r="HVB35" s="5"/>
      <c r="HVC35" s="5"/>
      <c r="HVD35" s="5"/>
      <c r="HVE35" s="5"/>
      <c r="HVF35" s="5"/>
      <c r="HVG35" s="5"/>
      <c r="HVH35" s="5"/>
      <c r="HVI35" s="5"/>
      <c r="HVJ35" s="5"/>
      <c r="HVK35" s="5"/>
      <c r="HVL35" s="5"/>
      <c r="HVM35" s="5"/>
      <c r="HVN35" s="5"/>
      <c r="HVO35" s="5"/>
      <c r="HVP35" s="5"/>
      <c r="HVQ35" s="5"/>
      <c r="HVR35" s="5"/>
      <c r="HVS35" s="5"/>
      <c r="HVT35" s="5"/>
      <c r="HVU35" s="5"/>
      <c r="HVV35" s="5"/>
      <c r="HVW35" s="5"/>
      <c r="HVX35" s="5"/>
      <c r="HVY35" s="5"/>
      <c r="HVZ35" s="5"/>
      <c r="HWA35" s="5"/>
      <c r="HWB35" s="5"/>
      <c r="HWC35" s="5"/>
      <c r="HWD35" s="5"/>
      <c r="HWE35" s="5"/>
      <c r="HWF35" s="5"/>
      <c r="HWG35" s="5"/>
      <c r="HWH35" s="5"/>
      <c r="HWI35" s="5"/>
      <c r="HWJ35" s="5"/>
      <c r="HWK35" s="5"/>
      <c r="HWL35" s="5"/>
      <c r="HWM35" s="5"/>
      <c r="HWN35" s="5"/>
      <c r="HWO35" s="5"/>
      <c r="HWP35" s="5"/>
      <c r="HWQ35" s="5"/>
      <c r="HWR35" s="5"/>
      <c r="HWS35" s="5"/>
      <c r="HWT35" s="5"/>
      <c r="HWU35" s="5"/>
      <c r="HWV35" s="5"/>
      <c r="HWW35" s="5"/>
      <c r="HWX35" s="5"/>
      <c r="HWY35" s="5"/>
      <c r="HWZ35" s="5"/>
      <c r="HXA35" s="5"/>
      <c r="HXB35" s="5"/>
      <c r="HXC35" s="5"/>
      <c r="HXD35" s="5"/>
      <c r="HXE35" s="5"/>
      <c r="HXF35" s="5"/>
      <c r="HXG35" s="5"/>
      <c r="HXH35" s="5"/>
      <c r="HXI35" s="5"/>
      <c r="HXJ35" s="5"/>
      <c r="HXK35" s="5"/>
      <c r="HXL35" s="5"/>
      <c r="HXM35" s="5"/>
      <c r="HXN35" s="5"/>
      <c r="HXO35" s="5"/>
      <c r="HXP35" s="5"/>
      <c r="HXQ35" s="5"/>
      <c r="HXR35" s="5"/>
      <c r="HXS35" s="5"/>
      <c r="HXT35" s="5"/>
      <c r="HXU35" s="5"/>
      <c r="HXV35" s="5"/>
      <c r="HXW35" s="5"/>
      <c r="HXX35" s="5"/>
      <c r="HXY35" s="5"/>
      <c r="HXZ35" s="5"/>
      <c r="HYA35" s="5"/>
      <c r="HYB35" s="5"/>
      <c r="HYC35" s="5"/>
      <c r="HYD35" s="5"/>
      <c r="HYE35" s="5"/>
      <c r="HYF35" s="5"/>
      <c r="HYG35" s="5"/>
      <c r="HYH35" s="5"/>
      <c r="HYI35" s="5"/>
      <c r="HYJ35" s="5"/>
      <c r="HYK35" s="5"/>
      <c r="HYL35" s="5"/>
      <c r="HYM35" s="5"/>
      <c r="HYN35" s="5"/>
      <c r="HYO35" s="5"/>
      <c r="HYP35" s="5"/>
      <c r="HYQ35" s="5"/>
      <c r="HYR35" s="5"/>
      <c r="HYS35" s="5"/>
      <c r="HYT35" s="5"/>
      <c r="HYU35" s="5"/>
      <c r="HYV35" s="5"/>
      <c r="HYW35" s="5"/>
      <c r="HYX35" s="5"/>
      <c r="HYY35" s="5"/>
      <c r="HYZ35" s="5"/>
      <c r="HZA35" s="5"/>
      <c r="HZB35" s="5"/>
      <c r="HZC35" s="5"/>
      <c r="HZD35" s="5"/>
      <c r="HZE35" s="5"/>
      <c r="HZF35" s="5"/>
      <c r="HZG35" s="5"/>
      <c r="HZH35" s="5"/>
      <c r="HZI35" s="5"/>
      <c r="HZJ35" s="5"/>
      <c r="HZK35" s="5"/>
      <c r="HZL35" s="5"/>
      <c r="HZM35" s="5"/>
      <c r="HZN35" s="5"/>
      <c r="HZO35" s="5"/>
      <c r="HZP35" s="5"/>
      <c r="HZQ35" s="5"/>
      <c r="HZR35" s="5"/>
      <c r="HZS35" s="5"/>
      <c r="HZT35" s="5"/>
      <c r="HZU35" s="5"/>
      <c r="HZV35" s="5"/>
      <c r="HZW35" s="5"/>
      <c r="HZX35" s="5"/>
      <c r="HZY35" s="5"/>
      <c r="HZZ35" s="5"/>
      <c r="IAA35" s="5"/>
      <c r="IAB35" s="5"/>
      <c r="IAC35" s="5"/>
      <c r="IAD35" s="5"/>
      <c r="IAE35" s="5"/>
      <c r="IAF35" s="5"/>
      <c r="IAG35" s="5"/>
      <c r="IAH35" s="5"/>
      <c r="IAI35" s="5"/>
      <c r="IAJ35" s="5"/>
      <c r="IAK35" s="5"/>
      <c r="IAL35" s="5"/>
      <c r="IAM35" s="5"/>
      <c r="IAN35" s="5"/>
      <c r="IAO35" s="5"/>
      <c r="IAP35" s="5"/>
      <c r="IAQ35" s="5"/>
      <c r="IAR35" s="5"/>
      <c r="IAS35" s="5"/>
      <c r="IAT35" s="5"/>
      <c r="IAU35" s="5"/>
      <c r="IAV35" s="5"/>
      <c r="IAW35" s="5"/>
      <c r="IAX35" s="5"/>
      <c r="IAY35" s="5"/>
      <c r="IAZ35" s="5"/>
      <c r="IBA35" s="5"/>
      <c r="IBB35" s="5"/>
      <c r="IBC35" s="5"/>
      <c r="IBD35" s="5"/>
      <c r="IBE35" s="5"/>
      <c r="IBF35" s="5"/>
      <c r="IBG35" s="5"/>
      <c r="IBH35" s="5"/>
      <c r="IBI35" s="5"/>
      <c r="IBJ35" s="5"/>
      <c r="IBK35" s="5"/>
      <c r="IBL35" s="5"/>
      <c r="IBM35" s="5"/>
      <c r="IBN35" s="5"/>
      <c r="IBO35" s="5"/>
      <c r="IBP35" s="5"/>
      <c r="IBQ35" s="5"/>
      <c r="IBR35" s="5"/>
      <c r="IBS35" s="5"/>
      <c r="IBT35" s="5"/>
      <c r="IBU35" s="5"/>
      <c r="IBV35" s="5"/>
      <c r="IBW35" s="5"/>
      <c r="IBX35" s="5"/>
      <c r="IBY35" s="5"/>
      <c r="IBZ35" s="5"/>
      <c r="ICA35" s="5"/>
      <c r="ICB35" s="5"/>
      <c r="ICC35" s="5"/>
      <c r="ICD35" s="5"/>
      <c r="ICE35" s="5"/>
      <c r="ICF35" s="5"/>
      <c r="ICG35" s="5"/>
      <c r="ICH35" s="5"/>
      <c r="ICI35" s="5"/>
      <c r="ICJ35" s="5"/>
      <c r="ICK35" s="5"/>
      <c r="ICL35" s="5"/>
      <c r="ICM35" s="5"/>
      <c r="ICN35" s="5"/>
      <c r="ICO35" s="5"/>
      <c r="ICP35" s="5"/>
      <c r="ICQ35" s="5"/>
      <c r="ICR35" s="5"/>
      <c r="ICS35" s="5"/>
      <c r="ICT35" s="5"/>
      <c r="ICU35" s="5"/>
      <c r="ICV35" s="5"/>
      <c r="ICW35" s="5"/>
      <c r="ICX35" s="5"/>
      <c r="ICY35" s="5"/>
      <c r="ICZ35" s="5"/>
      <c r="IDA35" s="5"/>
      <c r="IDB35" s="5"/>
      <c r="IDC35" s="5"/>
      <c r="IDD35" s="5"/>
      <c r="IDE35" s="5"/>
      <c r="IDF35" s="5"/>
      <c r="IDG35" s="5"/>
      <c r="IDH35" s="5"/>
      <c r="IDI35" s="5"/>
      <c r="IDJ35" s="5"/>
      <c r="IDK35" s="5"/>
      <c r="IDL35" s="5"/>
      <c r="IDM35" s="5"/>
      <c r="IDN35" s="5"/>
      <c r="IDO35" s="5"/>
      <c r="IDP35" s="5"/>
      <c r="IDQ35" s="5"/>
      <c r="IDR35" s="5"/>
      <c r="IDS35" s="5"/>
      <c r="IDT35" s="5"/>
      <c r="IDU35" s="5"/>
      <c r="IDV35" s="5"/>
      <c r="IDW35" s="5"/>
      <c r="IDX35" s="5"/>
      <c r="IDY35" s="5"/>
      <c r="IDZ35" s="5"/>
      <c r="IEA35" s="5"/>
      <c r="IEB35" s="5"/>
      <c r="IEC35" s="5"/>
      <c r="IED35" s="5"/>
      <c r="IEE35" s="5"/>
      <c r="IEF35" s="5"/>
      <c r="IEG35" s="5"/>
      <c r="IEH35" s="5"/>
      <c r="IEI35" s="5"/>
      <c r="IEJ35" s="5"/>
      <c r="IEK35" s="5"/>
      <c r="IEL35" s="5"/>
      <c r="IEM35" s="5"/>
      <c r="IEN35" s="5"/>
      <c r="IEO35" s="5"/>
      <c r="IEP35" s="5"/>
      <c r="IEQ35" s="5"/>
      <c r="IER35" s="5"/>
      <c r="IES35" s="5"/>
      <c r="IET35" s="5"/>
      <c r="IEU35" s="5"/>
      <c r="IEV35" s="5"/>
      <c r="IEW35" s="5"/>
      <c r="IEX35" s="5"/>
      <c r="IEY35" s="5"/>
      <c r="IEZ35" s="5"/>
      <c r="IFA35" s="5"/>
      <c r="IFB35" s="5"/>
      <c r="IFC35" s="5"/>
      <c r="IFD35" s="5"/>
      <c r="IFE35" s="5"/>
      <c r="IFF35" s="5"/>
      <c r="IFG35" s="5"/>
      <c r="IFH35" s="5"/>
      <c r="IFI35" s="5"/>
      <c r="IFJ35" s="5"/>
      <c r="IFK35" s="5"/>
      <c r="IFL35" s="5"/>
      <c r="IFM35" s="5"/>
      <c r="IFN35" s="5"/>
      <c r="IFO35" s="5"/>
      <c r="IFP35" s="5"/>
      <c r="IFQ35" s="5"/>
      <c r="IFR35" s="5"/>
      <c r="IFS35" s="5"/>
      <c r="IFT35" s="5"/>
      <c r="IFU35" s="5"/>
      <c r="IFV35" s="5"/>
      <c r="IFW35" s="5"/>
      <c r="IFX35" s="5"/>
      <c r="IFY35" s="5"/>
      <c r="IFZ35" s="5"/>
      <c r="IGA35" s="5"/>
      <c r="IGB35" s="5"/>
      <c r="IGC35" s="5"/>
      <c r="IGD35" s="5"/>
      <c r="IGE35" s="5"/>
      <c r="IGF35" s="5"/>
      <c r="IGG35" s="5"/>
      <c r="IGH35" s="5"/>
      <c r="IGI35" s="5"/>
      <c r="IGJ35" s="5"/>
      <c r="IGK35" s="5"/>
      <c r="IGL35" s="5"/>
      <c r="IGM35" s="5"/>
      <c r="IGN35" s="5"/>
      <c r="IGO35" s="5"/>
      <c r="IGP35" s="5"/>
      <c r="IGQ35" s="5"/>
      <c r="IGR35" s="5"/>
      <c r="IGS35" s="5"/>
      <c r="IGT35" s="5"/>
      <c r="IGU35" s="5"/>
      <c r="IGV35" s="5"/>
      <c r="IGW35" s="5"/>
      <c r="IGX35" s="5"/>
      <c r="IGY35" s="5"/>
      <c r="IGZ35" s="5"/>
      <c r="IHA35" s="5"/>
      <c r="IHB35" s="5"/>
      <c r="IHC35" s="5"/>
      <c r="IHD35" s="5"/>
      <c r="IHE35" s="5"/>
      <c r="IHF35" s="5"/>
      <c r="IHG35" s="5"/>
      <c r="IHH35" s="5"/>
      <c r="IHI35" s="5"/>
      <c r="IHJ35" s="5"/>
      <c r="IHK35" s="5"/>
      <c r="IHL35" s="5"/>
      <c r="IHM35" s="5"/>
      <c r="IHN35" s="5"/>
      <c r="IHO35" s="5"/>
      <c r="IHP35" s="5"/>
      <c r="IHQ35" s="5"/>
      <c r="IHR35" s="5"/>
      <c r="IHS35" s="5"/>
      <c r="IHT35" s="5"/>
      <c r="IHU35" s="5"/>
      <c r="IHV35" s="5"/>
      <c r="IHW35" s="5"/>
      <c r="IHX35" s="5"/>
      <c r="IHY35" s="5"/>
      <c r="IHZ35" s="5"/>
      <c r="IIA35" s="5"/>
      <c r="IIB35" s="5"/>
      <c r="IIC35" s="5"/>
      <c r="IID35" s="5"/>
      <c r="IIE35" s="5"/>
      <c r="IIF35" s="5"/>
      <c r="IIG35" s="5"/>
      <c r="IIH35" s="5"/>
      <c r="III35" s="5"/>
      <c r="IIJ35" s="5"/>
      <c r="IIK35" s="5"/>
      <c r="IIL35" s="5"/>
      <c r="IIM35" s="5"/>
      <c r="IIN35" s="5"/>
      <c r="IIO35" s="5"/>
      <c r="IIP35" s="5"/>
      <c r="IIQ35" s="5"/>
      <c r="IIR35" s="5"/>
      <c r="IIS35" s="5"/>
      <c r="IIT35" s="5"/>
      <c r="IIU35" s="5"/>
      <c r="IIV35" s="5"/>
      <c r="IIW35" s="5"/>
      <c r="IIX35" s="5"/>
      <c r="IIY35" s="5"/>
      <c r="IIZ35" s="5"/>
      <c r="IJA35" s="5"/>
      <c r="IJB35" s="5"/>
      <c r="IJC35" s="5"/>
      <c r="IJD35" s="5"/>
      <c r="IJE35" s="5"/>
      <c r="IJF35" s="5"/>
      <c r="IJG35" s="5"/>
      <c r="IJH35" s="5"/>
      <c r="IJI35" s="5"/>
      <c r="IJJ35" s="5"/>
      <c r="IJK35" s="5"/>
      <c r="IJL35" s="5"/>
      <c r="IJM35" s="5"/>
      <c r="IJN35" s="5"/>
      <c r="IJO35" s="5"/>
      <c r="IJP35" s="5"/>
      <c r="IJQ35" s="5"/>
      <c r="IJR35" s="5"/>
      <c r="IJS35" s="5"/>
      <c r="IJT35" s="5"/>
      <c r="IJU35" s="5"/>
      <c r="IJV35" s="5"/>
      <c r="IJW35" s="5"/>
      <c r="IJX35" s="5"/>
      <c r="IJY35" s="5"/>
      <c r="IJZ35" s="5"/>
      <c r="IKA35" s="5"/>
      <c r="IKB35" s="5"/>
      <c r="IKC35" s="5"/>
      <c r="IKD35" s="5"/>
      <c r="IKE35" s="5"/>
      <c r="IKF35" s="5"/>
      <c r="IKG35" s="5"/>
      <c r="IKH35" s="5"/>
      <c r="IKI35" s="5"/>
      <c r="IKJ35" s="5"/>
      <c r="IKK35" s="5"/>
      <c r="IKL35" s="5"/>
      <c r="IKM35" s="5"/>
      <c r="IKN35" s="5"/>
      <c r="IKO35" s="5"/>
      <c r="IKP35" s="5"/>
      <c r="IKQ35" s="5"/>
      <c r="IKR35" s="5"/>
      <c r="IKS35" s="5"/>
      <c r="IKT35" s="5"/>
      <c r="IKU35" s="5"/>
      <c r="IKV35" s="5"/>
      <c r="IKW35" s="5"/>
      <c r="IKX35" s="5"/>
      <c r="IKY35" s="5"/>
      <c r="IKZ35" s="5"/>
      <c r="ILA35" s="5"/>
      <c r="ILB35" s="5"/>
      <c r="ILC35" s="5"/>
      <c r="ILD35" s="5"/>
      <c r="ILE35" s="5"/>
      <c r="ILF35" s="5"/>
      <c r="ILG35" s="5"/>
      <c r="ILH35" s="5"/>
      <c r="ILI35" s="5"/>
      <c r="ILJ35" s="5"/>
      <c r="ILK35" s="5"/>
      <c r="ILL35" s="5"/>
      <c r="ILM35" s="5"/>
      <c r="ILN35" s="5"/>
      <c r="ILO35" s="5"/>
      <c r="ILP35" s="5"/>
      <c r="ILQ35" s="5"/>
      <c r="ILR35" s="5"/>
      <c r="ILS35" s="5"/>
      <c r="ILT35" s="5"/>
      <c r="ILU35" s="5"/>
      <c r="ILV35" s="5"/>
      <c r="ILW35" s="5"/>
      <c r="ILX35" s="5"/>
      <c r="ILY35" s="5"/>
      <c r="ILZ35" s="5"/>
      <c r="IMA35" s="5"/>
      <c r="IMB35" s="5"/>
      <c r="IMC35" s="5"/>
      <c r="IMD35" s="5"/>
      <c r="IME35" s="5"/>
      <c r="IMF35" s="5"/>
      <c r="IMG35" s="5"/>
      <c r="IMH35" s="5"/>
      <c r="IMI35" s="5"/>
      <c r="IMJ35" s="5"/>
      <c r="IMK35" s="5"/>
      <c r="IML35" s="5"/>
      <c r="IMM35" s="5"/>
      <c r="IMN35" s="5"/>
      <c r="IMO35" s="5"/>
      <c r="IMP35" s="5"/>
      <c r="IMQ35" s="5"/>
      <c r="IMR35" s="5"/>
      <c r="IMS35" s="5"/>
      <c r="IMT35" s="5"/>
      <c r="IMU35" s="5"/>
      <c r="IMV35" s="5"/>
      <c r="IMW35" s="5"/>
      <c r="IMX35" s="5"/>
      <c r="IMY35" s="5"/>
      <c r="IMZ35" s="5"/>
      <c r="INA35" s="5"/>
      <c r="INB35" s="5"/>
      <c r="INC35" s="5"/>
      <c r="IND35" s="5"/>
      <c r="INE35" s="5"/>
      <c r="INF35" s="5"/>
      <c r="ING35" s="5"/>
      <c r="INH35" s="5"/>
      <c r="INI35" s="5"/>
      <c r="INJ35" s="5"/>
      <c r="INK35" s="5"/>
      <c r="INL35" s="5"/>
      <c r="INM35" s="5"/>
      <c r="INN35" s="5"/>
      <c r="INO35" s="5"/>
      <c r="INP35" s="5"/>
      <c r="INQ35" s="5"/>
      <c r="INR35" s="5"/>
      <c r="INS35" s="5"/>
      <c r="INT35" s="5"/>
      <c r="INU35" s="5"/>
      <c r="INV35" s="5"/>
      <c r="INW35" s="5"/>
      <c r="INX35" s="5"/>
      <c r="INY35" s="5"/>
      <c r="INZ35" s="5"/>
      <c r="IOA35" s="5"/>
      <c r="IOB35" s="5"/>
      <c r="IOC35" s="5"/>
      <c r="IOD35" s="5"/>
      <c r="IOE35" s="5"/>
      <c r="IOF35" s="5"/>
      <c r="IOG35" s="5"/>
      <c r="IOH35" s="5"/>
      <c r="IOI35" s="5"/>
      <c r="IOJ35" s="5"/>
      <c r="IOK35" s="5"/>
      <c r="IOL35" s="5"/>
      <c r="IOM35" s="5"/>
      <c r="ION35" s="5"/>
      <c r="IOO35" s="5"/>
      <c r="IOP35" s="5"/>
      <c r="IOQ35" s="5"/>
      <c r="IOR35" s="5"/>
      <c r="IOS35" s="5"/>
      <c r="IOT35" s="5"/>
      <c r="IOU35" s="5"/>
      <c r="IOV35" s="5"/>
      <c r="IOW35" s="5"/>
      <c r="IOX35" s="5"/>
      <c r="IOY35" s="5"/>
      <c r="IOZ35" s="5"/>
      <c r="IPA35" s="5"/>
      <c r="IPB35" s="5"/>
      <c r="IPC35" s="5"/>
      <c r="IPD35" s="5"/>
      <c r="IPE35" s="5"/>
      <c r="IPF35" s="5"/>
      <c r="IPG35" s="5"/>
      <c r="IPH35" s="5"/>
      <c r="IPI35" s="5"/>
      <c r="IPJ35" s="5"/>
      <c r="IPK35" s="5"/>
      <c r="IPL35" s="5"/>
      <c r="IPM35" s="5"/>
      <c r="IPN35" s="5"/>
      <c r="IPO35" s="5"/>
      <c r="IPP35" s="5"/>
      <c r="IPQ35" s="5"/>
      <c r="IPR35" s="5"/>
      <c r="IPS35" s="5"/>
      <c r="IPT35" s="5"/>
      <c r="IPU35" s="5"/>
      <c r="IPV35" s="5"/>
      <c r="IPW35" s="5"/>
      <c r="IPX35" s="5"/>
      <c r="IPY35" s="5"/>
      <c r="IPZ35" s="5"/>
      <c r="IQA35" s="5"/>
      <c r="IQB35" s="5"/>
      <c r="IQC35" s="5"/>
      <c r="IQD35" s="5"/>
      <c r="IQE35" s="5"/>
      <c r="IQF35" s="5"/>
      <c r="IQG35" s="5"/>
      <c r="IQH35" s="5"/>
      <c r="IQI35" s="5"/>
      <c r="IQJ35" s="5"/>
      <c r="IQK35" s="5"/>
      <c r="IQL35" s="5"/>
      <c r="IQM35" s="5"/>
      <c r="IQN35" s="5"/>
      <c r="IQO35" s="5"/>
      <c r="IQP35" s="5"/>
      <c r="IQQ35" s="5"/>
      <c r="IQR35" s="5"/>
      <c r="IQS35" s="5"/>
      <c r="IQT35" s="5"/>
      <c r="IQU35" s="5"/>
      <c r="IQV35" s="5"/>
      <c r="IQW35" s="5"/>
      <c r="IQX35" s="5"/>
      <c r="IQY35" s="5"/>
      <c r="IQZ35" s="5"/>
      <c r="IRA35" s="5"/>
      <c r="IRB35" s="5"/>
      <c r="IRC35" s="5"/>
      <c r="IRD35" s="5"/>
      <c r="IRE35" s="5"/>
      <c r="IRF35" s="5"/>
      <c r="IRG35" s="5"/>
      <c r="IRH35" s="5"/>
      <c r="IRI35" s="5"/>
      <c r="IRJ35" s="5"/>
      <c r="IRK35" s="5"/>
      <c r="IRL35" s="5"/>
      <c r="IRM35" s="5"/>
      <c r="IRN35" s="5"/>
      <c r="IRO35" s="5"/>
      <c r="IRP35" s="5"/>
      <c r="IRQ35" s="5"/>
      <c r="IRR35" s="5"/>
      <c r="IRS35" s="5"/>
      <c r="IRT35" s="5"/>
      <c r="IRU35" s="5"/>
      <c r="IRV35" s="5"/>
      <c r="IRW35" s="5"/>
      <c r="IRX35" s="5"/>
      <c r="IRY35" s="5"/>
      <c r="IRZ35" s="5"/>
      <c r="ISA35" s="5"/>
      <c r="ISB35" s="5"/>
      <c r="ISC35" s="5"/>
      <c r="ISD35" s="5"/>
      <c r="ISE35" s="5"/>
      <c r="ISF35" s="5"/>
      <c r="ISG35" s="5"/>
      <c r="ISH35" s="5"/>
      <c r="ISI35" s="5"/>
      <c r="ISJ35" s="5"/>
      <c r="ISK35" s="5"/>
      <c r="ISL35" s="5"/>
      <c r="ISM35" s="5"/>
      <c r="ISN35" s="5"/>
      <c r="ISO35" s="5"/>
      <c r="ISP35" s="5"/>
      <c r="ISQ35" s="5"/>
      <c r="ISR35" s="5"/>
      <c r="ISS35" s="5"/>
      <c r="IST35" s="5"/>
      <c r="ISU35" s="5"/>
      <c r="ISV35" s="5"/>
      <c r="ISW35" s="5"/>
      <c r="ISX35" s="5"/>
      <c r="ISY35" s="5"/>
      <c r="ISZ35" s="5"/>
      <c r="ITA35" s="5"/>
      <c r="ITB35" s="5"/>
      <c r="ITC35" s="5"/>
      <c r="ITD35" s="5"/>
      <c r="ITE35" s="5"/>
      <c r="ITF35" s="5"/>
      <c r="ITG35" s="5"/>
      <c r="ITH35" s="5"/>
      <c r="ITI35" s="5"/>
      <c r="ITJ35" s="5"/>
      <c r="ITK35" s="5"/>
      <c r="ITL35" s="5"/>
      <c r="ITM35" s="5"/>
      <c r="ITN35" s="5"/>
      <c r="ITO35" s="5"/>
      <c r="ITP35" s="5"/>
      <c r="ITQ35" s="5"/>
      <c r="ITR35" s="5"/>
      <c r="ITS35" s="5"/>
      <c r="ITT35" s="5"/>
      <c r="ITU35" s="5"/>
      <c r="ITV35" s="5"/>
      <c r="ITW35" s="5"/>
      <c r="ITX35" s="5"/>
      <c r="ITY35" s="5"/>
      <c r="ITZ35" s="5"/>
      <c r="IUA35" s="5"/>
      <c r="IUB35" s="5"/>
      <c r="IUC35" s="5"/>
      <c r="IUD35" s="5"/>
      <c r="IUE35" s="5"/>
      <c r="IUF35" s="5"/>
      <c r="IUG35" s="5"/>
      <c r="IUH35" s="5"/>
      <c r="IUI35" s="5"/>
      <c r="IUJ35" s="5"/>
      <c r="IUK35" s="5"/>
      <c r="IUL35" s="5"/>
      <c r="IUM35" s="5"/>
      <c r="IUN35" s="5"/>
      <c r="IUO35" s="5"/>
      <c r="IUP35" s="5"/>
      <c r="IUQ35" s="5"/>
      <c r="IUR35" s="5"/>
      <c r="IUS35" s="5"/>
      <c r="IUT35" s="5"/>
      <c r="IUU35" s="5"/>
      <c r="IUV35" s="5"/>
      <c r="IUW35" s="5"/>
      <c r="IUX35" s="5"/>
      <c r="IUY35" s="5"/>
      <c r="IUZ35" s="5"/>
      <c r="IVA35" s="5"/>
      <c r="IVB35" s="5"/>
      <c r="IVC35" s="5"/>
      <c r="IVD35" s="5"/>
      <c r="IVE35" s="5"/>
      <c r="IVF35" s="5"/>
      <c r="IVG35" s="5"/>
      <c r="IVH35" s="5"/>
      <c r="IVI35" s="5"/>
      <c r="IVJ35" s="5"/>
      <c r="IVK35" s="5"/>
      <c r="IVL35" s="5"/>
      <c r="IVM35" s="5"/>
      <c r="IVN35" s="5"/>
      <c r="IVO35" s="5"/>
      <c r="IVP35" s="5"/>
      <c r="IVQ35" s="5"/>
      <c r="IVR35" s="5"/>
      <c r="IVS35" s="5"/>
      <c r="IVT35" s="5"/>
      <c r="IVU35" s="5"/>
      <c r="IVV35" s="5"/>
      <c r="IVW35" s="5"/>
      <c r="IVX35" s="5"/>
      <c r="IVY35" s="5"/>
      <c r="IVZ35" s="5"/>
      <c r="IWA35" s="5"/>
      <c r="IWB35" s="5"/>
      <c r="IWC35" s="5"/>
      <c r="IWD35" s="5"/>
      <c r="IWE35" s="5"/>
      <c r="IWF35" s="5"/>
      <c r="IWG35" s="5"/>
      <c r="IWH35" s="5"/>
      <c r="IWI35" s="5"/>
      <c r="IWJ35" s="5"/>
      <c r="IWK35" s="5"/>
      <c r="IWL35" s="5"/>
      <c r="IWM35" s="5"/>
      <c r="IWN35" s="5"/>
      <c r="IWO35" s="5"/>
      <c r="IWP35" s="5"/>
      <c r="IWQ35" s="5"/>
      <c r="IWR35" s="5"/>
      <c r="IWS35" s="5"/>
      <c r="IWT35" s="5"/>
      <c r="IWU35" s="5"/>
      <c r="IWV35" s="5"/>
      <c r="IWW35" s="5"/>
      <c r="IWX35" s="5"/>
      <c r="IWY35" s="5"/>
      <c r="IWZ35" s="5"/>
      <c r="IXA35" s="5"/>
      <c r="IXB35" s="5"/>
      <c r="IXC35" s="5"/>
      <c r="IXD35" s="5"/>
      <c r="IXE35" s="5"/>
      <c r="IXF35" s="5"/>
      <c r="IXG35" s="5"/>
      <c r="IXH35" s="5"/>
      <c r="IXI35" s="5"/>
      <c r="IXJ35" s="5"/>
      <c r="IXK35" s="5"/>
      <c r="IXL35" s="5"/>
      <c r="IXM35" s="5"/>
      <c r="IXN35" s="5"/>
      <c r="IXO35" s="5"/>
      <c r="IXP35" s="5"/>
      <c r="IXQ35" s="5"/>
      <c r="IXR35" s="5"/>
      <c r="IXS35" s="5"/>
      <c r="IXT35" s="5"/>
      <c r="IXU35" s="5"/>
      <c r="IXV35" s="5"/>
      <c r="IXW35" s="5"/>
      <c r="IXX35" s="5"/>
      <c r="IXY35" s="5"/>
      <c r="IXZ35" s="5"/>
      <c r="IYA35" s="5"/>
      <c r="IYB35" s="5"/>
      <c r="IYC35" s="5"/>
      <c r="IYD35" s="5"/>
      <c r="IYE35" s="5"/>
      <c r="IYF35" s="5"/>
      <c r="IYG35" s="5"/>
      <c r="IYH35" s="5"/>
      <c r="IYI35" s="5"/>
      <c r="IYJ35" s="5"/>
      <c r="IYK35" s="5"/>
      <c r="IYL35" s="5"/>
      <c r="IYM35" s="5"/>
      <c r="IYN35" s="5"/>
      <c r="IYO35" s="5"/>
      <c r="IYP35" s="5"/>
      <c r="IYQ35" s="5"/>
      <c r="IYR35" s="5"/>
      <c r="IYS35" s="5"/>
      <c r="IYT35" s="5"/>
      <c r="IYU35" s="5"/>
      <c r="IYV35" s="5"/>
      <c r="IYW35" s="5"/>
      <c r="IYX35" s="5"/>
      <c r="IYY35" s="5"/>
      <c r="IYZ35" s="5"/>
      <c r="IZA35" s="5"/>
      <c r="IZB35" s="5"/>
      <c r="IZC35" s="5"/>
      <c r="IZD35" s="5"/>
      <c r="IZE35" s="5"/>
      <c r="IZF35" s="5"/>
      <c r="IZG35" s="5"/>
      <c r="IZH35" s="5"/>
      <c r="IZI35" s="5"/>
      <c r="IZJ35" s="5"/>
      <c r="IZK35" s="5"/>
      <c r="IZL35" s="5"/>
      <c r="IZM35" s="5"/>
      <c r="IZN35" s="5"/>
      <c r="IZO35" s="5"/>
      <c r="IZP35" s="5"/>
      <c r="IZQ35" s="5"/>
      <c r="IZR35" s="5"/>
      <c r="IZS35" s="5"/>
      <c r="IZT35" s="5"/>
      <c r="IZU35" s="5"/>
      <c r="IZV35" s="5"/>
      <c r="IZW35" s="5"/>
      <c r="IZX35" s="5"/>
      <c r="IZY35" s="5"/>
      <c r="IZZ35" s="5"/>
      <c r="JAA35" s="5"/>
      <c r="JAB35" s="5"/>
      <c r="JAC35" s="5"/>
      <c r="JAD35" s="5"/>
      <c r="JAE35" s="5"/>
      <c r="JAF35" s="5"/>
      <c r="JAG35" s="5"/>
      <c r="JAH35" s="5"/>
      <c r="JAI35" s="5"/>
      <c r="JAJ35" s="5"/>
      <c r="JAK35" s="5"/>
      <c r="JAL35" s="5"/>
      <c r="JAM35" s="5"/>
      <c r="JAN35" s="5"/>
      <c r="JAO35" s="5"/>
      <c r="JAP35" s="5"/>
      <c r="JAQ35" s="5"/>
      <c r="JAR35" s="5"/>
      <c r="JAS35" s="5"/>
      <c r="JAT35" s="5"/>
      <c r="JAU35" s="5"/>
      <c r="JAV35" s="5"/>
      <c r="JAW35" s="5"/>
      <c r="JAX35" s="5"/>
      <c r="JAY35" s="5"/>
      <c r="JAZ35" s="5"/>
      <c r="JBA35" s="5"/>
      <c r="JBB35" s="5"/>
      <c r="JBC35" s="5"/>
      <c r="JBD35" s="5"/>
      <c r="JBE35" s="5"/>
      <c r="JBF35" s="5"/>
      <c r="JBG35" s="5"/>
      <c r="JBH35" s="5"/>
      <c r="JBI35" s="5"/>
      <c r="JBJ35" s="5"/>
      <c r="JBK35" s="5"/>
      <c r="JBL35" s="5"/>
      <c r="JBM35" s="5"/>
      <c r="JBN35" s="5"/>
      <c r="JBO35" s="5"/>
      <c r="JBP35" s="5"/>
      <c r="JBQ35" s="5"/>
      <c r="JBR35" s="5"/>
      <c r="JBS35" s="5"/>
      <c r="JBT35" s="5"/>
      <c r="JBU35" s="5"/>
      <c r="JBV35" s="5"/>
      <c r="JBW35" s="5"/>
      <c r="JBX35" s="5"/>
      <c r="JBY35" s="5"/>
      <c r="JBZ35" s="5"/>
      <c r="JCA35" s="5"/>
      <c r="JCB35" s="5"/>
      <c r="JCC35" s="5"/>
      <c r="JCD35" s="5"/>
      <c r="JCE35" s="5"/>
      <c r="JCF35" s="5"/>
      <c r="JCG35" s="5"/>
      <c r="JCH35" s="5"/>
      <c r="JCI35" s="5"/>
      <c r="JCJ35" s="5"/>
      <c r="JCK35" s="5"/>
      <c r="JCL35" s="5"/>
      <c r="JCM35" s="5"/>
      <c r="JCN35" s="5"/>
      <c r="JCO35" s="5"/>
      <c r="JCP35" s="5"/>
      <c r="JCQ35" s="5"/>
      <c r="JCR35" s="5"/>
      <c r="JCS35" s="5"/>
      <c r="JCT35" s="5"/>
      <c r="JCU35" s="5"/>
      <c r="JCV35" s="5"/>
      <c r="JCW35" s="5"/>
      <c r="JCX35" s="5"/>
      <c r="JCY35" s="5"/>
      <c r="JCZ35" s="5"/>
      <c r="JDA35" s="5"/>
      <c r="JDB35" s="5"/>
      <c r="JDC35" s="5"/>
      <c r="JDD35" s="5"/>
      <c r="JDE35" s="5"/>
      <c r="JDF35" s="5"/>
      <c r="JDG35" s="5"/>
      <c r="JDH35" s="5"/>
      <c r="JDI35" s="5"/>
      <c r="JDJ35" s="5"/>
      <c r="JDK35" s="5"/>
      <c r="JDL35" s="5"/>
      <c r="JDM35" s="5"/>
      <c r="JDN35" s="5"/>
      <c r="JDO35" s="5"/>
      <c r="JDP35" s="5"/>
      <c r="JDQ35" s="5"/>
      <c r="JDR35" s="5"/>
      <c r="JDS35" s="5"/>
      <c r="JDT35" s="5"/>
      <c r="JDU35" s="5"/>
      <c r="JDV35" s="5"/>
      <c r="JDW35" s="5"/>
      <c r="JDX35" s="5"/>
      <c r="JDY35" s="5"/>
      <c r="JDZ35" s="5"/>
      <c r="JEA35" s="5"/>
      <c r="JEB35" s="5"/>
      <c r="JEC35" s="5"/>
      <c r="JED35" s="5"/>
      <c r="JEE35" s="5"/>
      <c r="JEF35" s="5"/>
      <c r="JEG35" s="5"/>
      <c r="JEH35" s="5"/>
      <c r="JEI35" s="5"/>
      <c r="JEJ35" s="5"/>
      <c r="JEK35" s="5"/>
      <c r="JEL35" s="5"/>
      <c r="JEM35" s="5"/>
      <c r="JEN35" s="5"/>
      <c r="JEO35" s="5"/>
      <c r="JEP35" s="5"/>
      <c r="JEQ35" s="5"/>
      <c r="JER35" s="5"/>
      <c r="JES35" s="5"/>
      <c r="JET35" s="5"/>
      <c r="JEU35" s="5"/>
      <c r="JEV35" s="5"/>
      <c r="JEW35" s="5"/>
      <c r="JEX35" s="5"/>
      <c r="JEY35" s="5"/>
      <c r="JEZ35" s="5"/>
      <c r="JFA35" s="5"/>
      <c r="JFB35" s="5"/>
      <c r="JFC35" s="5"/>
      <c r="JFD35" s="5"/>
      <c r="JFE35" s="5"/>
      <c r="JFF35" s="5"/>
      <c r="JFG35" s="5"/>
      <c r="JFH35" s="5"/>
      <c r="JFI35" s="5"/>
      <c r="JFJ35" s="5"/>
      <c r="JFK35" s="5"/>
      <c r="JFL35" s="5"/>
      <c r="JFM35" s="5"/>
      <c r="JFN35" s="5"/>
      <c r="JFO35" s="5"/>
      <c r="JFP35" s="5"/>
      <c r="JFQ35" s="5"/>
      <c r="JFR35" s="5"/>
      <c r="JFS35" s="5"/>
      <c r="JFT35" s="5"/>
      <c r="JFU35" s="5"/>
      <c r="JFV35" s="5"/>
      <c r="JFW35" s="5"/>
      <c r="JFX35" s="5"/>
      <c r="JFY35" s="5"/>
      <c r="JFZ35" s="5"/>
      <c r="JGA35" s="5"/>
      <c r="JGB35" s="5"/>
      <c r="JGC35" s="5"/>
      <c r="JGD35" s="5"/>
      <c r="JGE35" s="5"/>
      <c r="JGF35" s="5"/>
      <c r="JGG35" s="5"/>
      <c r="JGH35" s="5"/>
      <c r="JGI35" s="5"/>
      <c r="JGJ35" s="5"/>
      <c r="JGK35" s="5"/>
      <c r="JGL35" s="5"/>
      <c r="JGM35" s="5"/>
      <c r="JGN35" s="5"/>
      <c r="JGO35" s="5"/>
      <c r="JGP35" s="5"/>
      <c r="JGQ35" s="5"/>
      <c r="JGR35" s="5"/>
      <c r="JGS35" s="5"/>
      <c r="JGT35" s="5"/>
      <c r="JGU35" s="5"/>
      <c r="JGV35" s="5"/>
      <c r="JGW35" s="5"/>
      <c r="JGX35" s="5"/>
      <c r="JGY35" s="5"/>
      <c r="JGZ35" s="5"/>
      <c r="JHA35" s="5"/>
      <c r="JHB35" s="5"/>
      <c r="JHC35" s="5"/>
      <c r="JHD35" s="5"/>
      <c r="JHE35" s="5"/>
      <c r="JHF35" s="5"/>
      <c r="JHG35" s="5"/>
      <c r="JHH35" s="5"/>
      <c r="JHI35" s="5"/>
      <c r="JHJ35" s="5"/>
      <c r="JHK35" s="5"/>
      <c r="JHL35" s="5"/>
      <c r="JHM35" s="5"/>
      <c r="JHN35" s="5"/>
      <c r="JHO35" s="5"/>
      <c r="JHP35" s="5"/>
      <c r="JHQ35" s="5"/>
      <c r="JHR35" s="5"/>
      <c r="JHS35" s="5"/>
      <c r="JHT35" s="5"/>
      <c r="JHU35" s="5"/>
      <c r="JHV35" s="5"/>
      <c r="JHW35" s="5"/>
      <c r="JHX35" s="5"/>
      <c r="JHY35" s="5"/>
      <c r="JHZ35" s="5"/>
      <c r="JIA35" s="5"/>
      <c r="JIB35" s="5"/>
      <c r="JIC35" s="5"/>
      <c r="JID35" s="5"/>
      <c r="JIE35" s="5"/>
      <c r="JIF35" s="5"/>
      <c r="JIG35" s="5"/>
      <c r="JIH35" s="5"/>
      <c r="JII35" s="5"/>
      <c r="JIJ35" s="5"/>
      <c r="JIK35" s="5"/>
      <c r="JIL35" s="5"/>
      <c r="JIM35" s="5"/>
      <c r="JIN35" s="5"/>
      <c r="JIO35" s="5"/>
      <c r="JIP35" s="5"/>
      <c r="JIQ35" s="5"/>
      <c r="JIR35" s="5"/>
      <c r="JIS35" s="5"/>
      <c r="JIT35" s="5"/>
      <c r="JIU35" s="5"/>
      <c r="JIV35" s="5"/>
      <c r="JIW35" s="5"/>
      <c r="JIX35" s="5"/>
      <c r="JIY35" s="5"/>
      <c r="JIZ35" s="5"/>
      <c r="JJA35" s="5"/>
      <c r="JJB35" s="5"/>
      <c r="JJC35" s="5"/>
      <c r="JJD35" s="5"/>
      <c r="JJE35" s="5"/>
      <c r="JJF35" s="5"/>
      <c r="JJG35" s="5"/>
      <c r="JJH35" s="5"/>
      <c r="JJI35" s="5"/>
      <c r="JJJ35" s="5"/>
      <c r="JJK35" s="5"/>
      <c r="JJL35" s="5"/>
      <c r="JJM35" s="5"/>
      <c r="JJN35" s="5"/>
      <c r="JJO35" s="5"/>
      <c r="JJP35" s="5"/>
      <c r="JJQ35" s="5"/>
      <c r="JJR35" s="5"/>
      <c r="JJS35" s="5"/>
      <c r="JJT35" s="5"/>
      <c r="JJU35" s="5"/>
      <c r="JJV35" s="5"/>
      <c r="JJW35" s="5"/>
      <c r="JJX35" s="5"/>
      <c r="JJY35" s="5"/>
      <c r="JJZ35" s="5"/>
      <c r="JKA35" s="5"/>
      <c r="JKB35" s="5"/>
      <c r="JKC35" s="5"/>
      <c r="JKD35" s="5"/>
      <c r="JKE35" s="5"/>
      <c r="JKF35" s="5"/>
      <c r="JKG35" s="5"/>
      <c r="JKH35" s="5"/>
      <c r="JKI35" s="5"/>
      <c r="JKJ35" s="5"/>
      <c r="JKK35" s="5"/>
      <c r="JKL35" s="5"/>
      <c r="JKM35" s="5"/>
      <c r="JKN35" s="5"/>
      <c r="JKO35" s="5"/>
      <c r="JKP35" s="5"/>
      <c r="JKQ35" s="5"/>
      <c r="JKR35" s="5"/>
      <c r="JKS35" s="5"/>
      <c r="JKT35" s="5"/>
      <c r="JKU35" s="5"/>
      <c r="JKV35" s="5"/>
      <c r="JKW35" s="5"/>
      <c r="JKX35" s="5"/>
      <c r="JKY35" s="5"/>
      <c r="JKZ35" s="5"/>
      <c r="JLA35" s="5"/>
      <c r="JLB35" s="5"/>
      <c r="JLC35" s="5"/>
      <c r="JLD35" s="5"/>
      <c r="JLE35" s="5"/>
      <c r="JLF35" s="5"/>
      <c r="JLG35" s="5"/>
      <c r="JLH35" s="5"/>
      <c r="JLI35" s="5"/>
      <c r="JLJ35" s="5"/>
      <c r="JLK35" s="5"/>
      <c r="JLL35" s="5"/>
      <c r="JLM35" s="5"/>
      <c r="JLN35" s="5"/>
      <c r="JLO35" s="5"/>
      <c r="JLP35" s="5"/>
      <c r="JLQ35" s="5"/>
      <c r="JLR35" s="5"/>
      <c r="JLS35" s="5"/>
      <c r="JLT35" s="5"/>
      <c r="JLU35" s="5"/>
      <c r="JLV35" s="5"/>
      <c r="JLW35" s="5"/>
      <c r="JLX35" s="5"/>
      <c r="JLY35" s="5"/>
      <c r="JLZ35" s="5"/>
      <c r="JMA35" s="5"/>
      <c r="JMB35" s="5"/>
      <c r="JMC35" s="5"/>
      <c r="JMD35" s="5"/>
      <c r="JME35" s="5"/>
      <c r="JMF35" s="5"/>
      <c r="JMG35" s="5"/>
      <c r="JMH35" s="5"/>
      <c r="JMI35" s="5"/>
      <c r="JMJ35" s="5"/>
      <c r="JMK35" s="5"/>
      <c r="JML35" s="5"/>
      <c r="JMM35" s="5"/>
      <c r="JMN35" s="5"/>
      <c r="JMO35" s="5"/>
      <c r="JMP35" s="5"/>
      <c r="JMQ35" s="5"/>
      <c r="JMR35" s="5"/>
      <c r="JMS35" s="5"/>
      <c r="JMT35" s="5"/>
      <c r="JMU35" s="5"/>
      <c r="JMV35" s="5"/>
      <c r="JMW35" s="5"/>
      <c r="JMX35" s="5"/>
      <c r="JMY35" s="5"/>
      <c r="JMZ35" s="5"/>
      <c r="JNA35" s="5"/>
      <c r="JNB35" s="5"/>
      <c r="JNC35" s="5"/>
      <c r="JND35" s="5"/>
      <c r="JNE35" s="5"/>
      <c r="JNF35" s="5"/>
      <c r="JNG35" s="5"/>
      <c r="JNH35" s="5"/>
      <c r="JNI35" s="5"/>
      <c r="JNJ35" s="5"/>
      <c r="JNK35" s="5"/>
      <c r="JNL35" s="5"/>
      <c r="JNM35" s="5"/>
      <c r="JNN35" s="5"/>
      <c r="JNO35" s="5"/>
      <c r="JNP35" s="5"/>
      <c r="JNQ35" s="5"/>
      <c r="JNR35" s="5"/>
      <c r="JNS35" s="5"/>
      <c r="JNT35" s="5"/>
      <c r="JNU35" s="5"/>
      <c r="JNV35" s="5"/>
      <c r="JNW35" s="5"/>
      <c r="JNX35" s="5"/>
      <c r="JNY35" s="5"/>
      <c r="JNZ35" s="5"/>
      <c r="JOA35" s="5"/>
      <c r="JOB35" s="5"/>
      <c r="JOC35" s="5"/>
      <c r="JOD35" s="5"/>
      <c r="JOE35" s="5"/>
      <c r="JOF35" s="5"/>
      <c r="JOG35" s="5"/>
      <c r="JOH35" s="5"/>
      <c r="JOI35" s="5"/>
      <c r="JOJ35" s="5"/>
      <c r="JOK35" s="5"/>
      <c r="JOL35" s="5"/>
      <c r="JOM35" s="5"/>
      <c r="JON35" s="5"/>
      <c r="JOO35" s="5"/>
      <c r="JOP35" s="5"/>
      <c r="JOQ35" s="5"/>
      <c r="JOR35" s="5"/>
      <c r="JOS35" s="5"/>
      <c r="JOT35" s="5"/>
      <c r="JOU35" s="5"/>
      <c r="JOV35" s="5"/>
      <c r="JOW35" s="5"/>
      <c r="JOX35" s="5"/>
      <c r="JOY35" s="5"/>
      <c r="JOZ35" s="5"/>
      <c r="JPA35" s="5"/>
      <c r="JPB35" s="5"/>
      <c r="JPC35" s="5"/>
      <c r="JPD35" s="5"/>
      <c r="JPE35" s="5"/>
      <c r="JPF35" s="5"/>
      <c r="JPG35" s="5"/>
      <c r="JPH35" s="5"/>
      <c r="JPI35" s="5"/>
      <c r="JPJ35" s="5"/>
      <c r="JPK35" s="5"/>
      <c r="JPL35" s="5"/>
      <c r="JPM35" s="5"/>
      <c r="JPN35" s="5"/>
      <c r="JPO35" s="5"/>
      <c r="JPP35" s="5"/>
      <c r="JPQ35" s="5"/>
      <c r="JPR35" s="5"/>
      <c r="JPS35" s="5"/>
      <c r="JPT35" s="5"/>
      <c r="JPU35" s="5"/>
      <c r="JPV35" s="5"/>
      <c r="JPW35" s="5"/>
      <c r="JPX35" s="5"/>
      <c r="JPY35" s="5"/>
      <c r="JPZ35" s="5"/>
      <c r="JQA35" s="5"/>
      <c r="JQB35" s="5"/>
      <c r="JQC35" s="5"/>
      <c r="JQD35" s="5"/>
      <c r="JQE35" s="5"/>
      <c r="JQF35" s="5"/>
      <c r="JQG35" s="5"/>
      <c r="JQH35" s="5"/>
      <c r="JQI35" s="5"/>
      <c r="JQJ35" s="5"/>
      <c r="JQK35" s="5"/>
      <c r="JQL35" s="5"/>
      <c r="JQM35" s="5"/>
      <c r="JQN35" s="5"/>
      <c r="JQO35" s="5"/>
      <c r="JQP35" s="5"/>
      <c r="JQQ35" s="5"/>
      <c r="JQR35" s="5"/>
      <c r="JQS35" s="5"/>
      <c r="JQT35" s="5"/>
      <c r="JQU35" s="5"/>
      <c r="JQV35" s="5"/>
      <c r="JQW35" s="5"/>
      <c r="JQX35" s="5"/>
      <c r="JQY35" s="5"/>
      <c r="JQZ35" s="5"/>
      <c r="JRA35" s="5"/>
      <c r="JRB35" s="5"/>
      <c r="JRC35" s="5"/>
      <c r="JRD35" s="5"/>
      <c r="JRE35" s="5"/>
      <c r="JRF35" s="5"/>
      <c r="JRG35" s="5"/>
      <c r="JRH35" s="5"/>
      <c r="JRI35" s="5"/>
      <c r="JRJ35" s="5"/>
      <c r="JRK35" s="5"/>
      <c r="JRL35" s="5"/>
      <c r="JRM35" s="5"/>
      <c r="JRN35" s="5"/>
      <c r="JRO35" s="5"/>
      <c r="JRP35" s="5"/>
      <c r="JRQ35" s="5"/>
      <c r="JRR35" s="5"/>
      <c r="JRS35" s="5"/>
      <c r="JRT35" s="5"/>
      <c r="JRU35" s="5"/>
      <c r="JRV35" s="5"/>
      <c r="JRW35" s="5"/>
      <c r="JRX35" s="5"/>
      <c r="JRY35" s="5"/>
      <c r="JRZ35" s="5"/>
      <c r="JSA35" s="5"/>
      <c r="JSB35" s="5"/>
      <c r="JSC35" s="5"/>
      <c r="JSD35" s="5"/>
      <c r="JSE35" s="5"/>
      <c r="JSF35" s="5"/>
      <c r="JSG35" s="5"/>
      <c r="JSH35" s="5"/>
      <c r="JSI35" s="5"/>
      <c r="JSJ35" s="5"/>
      <c r="JSK35" s="5"/>
      <c r="JSL35" s="5"/>
      <c r="JSM35" s="5"/>
      <c r="JSN35" s="5"/>
      <c r="JSO35" s="5"/>
      <c r="JSP35" s="5"/>
      <c r="JSQ35" s="5"/>
      <c r="JSR35" s="5"/>
      <c r="JSS35" s="5"/>
      <c r="JST35" s="5"/>
      <c r="JSU35" s="5"/>
      <c r="JSV35" s="5"/>
      <c r="JSW35" s="5"/>
      <c r="JSX35" s="5"/>
      <c r="JSY35" s="5"/>
      <c r="JSZ35" s="5"/>
      <c r="JTA35" s="5"/>
      <c r="JTB35" s="5"/>
      <c r="JTC35" s="5"/>
      <c r="JTD35" s="5"/>
      <c r="JTE35" s="5"/>
      <c r="JTF35" s="5"/>
      <c r="JTG35" s="5"/>
      <c r="JTH35" s="5"/>
      <c r="JTI35" s="5"/>
      <c r="JTJ35" s="5"/>
      <c r="JTK35" s="5"/>
      <c r="JTL35" s="5"/>
      <c r="JTM35" s="5"/>
      <c r="JTN35" s="5"/>
      <c r="JTO35" s="5"/>
      <c r="JTP35" s="5"/>
      <c r="JTQ35" s="5"/>
      <c r="JTR35" s="5"/>
      <c r="JTS35" s="5"/>
      <c r="JTT35" s="5"/>
      <c r="JTU35" s="5"/>
      <c r="JTV35" s="5"/>
      <c r="JTW35" s="5"/>
      <c r="JTX35" s="5"/>
      <c r="JTY35" s="5"/>
      <c r="JTZ35" s="5"/>
      <c r="JUA35" s="5"/>
      <c r="JUB35" s="5"/>
      <c r="JUC35" s="5"/>
      <c r="JUD35" s="5"/>
      <c r="JUE35" s="5"/>
      <c r="JUF35" s="5"/>
      <c r="JUG35" s="5"/>
      <c r="JUH35" s="5"/>
      <c r="JUI35" s="5"/>
      <c r="JUJ35" s="5"/>
      <c r="JUK35" s="5"/>
      <c r="JUL35" s="5"/>
      <c r="JUM35" s="5"/>
      <c r="JUN35" s="5"/>
      <c r="JUO35" s="5"/>
      <c r="JUP35" s="5"/>
      <c r="JUQ35" s="5"/>
      <c r="JUR35" s="5"/>
      <c r="JUS35" s="5"/>
      <c r="JUT35" s="5"/>
      <c r="JUU35" s="5"/>
      <c r="JUV35" s="5"/>
      <c r="JUW35" s="5"/>
      <c r="JUX35" s="5"/>
      <c r="JUY35" s="5"/>
      <c r="JUZ35" s="5"/>
      <c r="JVA35" s="5"/>
      <c r="JVB35" s="5"/>
      <c r="JVC35" s="5"/>
      <c r="JVD35" s="5"/>
      <c r="JVE35" s="5"/>
      <c r="JVF35" s="5"/>
      <c r="JVG35" s="5"/>
      <c r="JVH35" s="5"/>
      <c r="JVI35" s="5"/>
      <c r="JVJ35" s="5"/>
      <c r="JVK35" s="5"/>
      <c r="JVL35" s="5"/>
      <c r="JVM35" s="5"/>
      <c r="JVN35" s="5"/>
      <c r="JVO35" s="5"/>
      <c r="JVP35" s="5"/>
      <c r="JVQ35" s="5"/>
      <c r="JVR35" s="5"/>
      <c r="JVS35" s="5"/>
      <c r="JVT35" s="5"/>
      <c r="JVU35" s="5"/>
      <c r="JVV35" s="5"/>
      <c r="JVW35" s="5"/>
      <c r="JVX35" s="5"/>
      <c r="JVY35" s="5"/>
      <c r="JVZ35" s="5"/>
      <c r="JWA35" s="5"/>
      <c r="JWB35" s="5"/>
      <c r="JWC35" s="5"/>
      <c r="JWD35" s="5"/>
      <c r="JWE35" s="5"/>
      <c r="JWF35" s="5"/>
      <c r="JWG35" s="5"/>
      <c r="JWH35" s="5"/>
      <c r="JWI35" s="5"/>
      <c r="JWJ35" s="5"/>
      <c r="JWK35" s="5"/>
      <c r="JWL35" s="5"/>
      <c r="JWM35" s="5"/>
      <c r="JWN35" s="5"/>
      <c r="JWO35" s="5"/>
      <c r="JWP35" s="5"/>
      <c r="JWQ35" s="5"/>
      <c r="JWR35" s="5"/>
      <c r="JWS35" s="5"/>
      <c r="JWT35" s="5"/>
      <c r="JWU35" s="5"/>
      <c r="JWV35" s="5"/>
      <c r="JWW35" s="5"/>
      <c r="JWX35" s="5"/>
      <c r="JWY35" s="5"/>
      <c r="JWZ35" s="5"/>
      <c r="JXA35" s="5"/>
      <c r="JXB35" s="5"/>
      <c r="JXC35" s="5"/>
      <c r="JXD35" s="5"/>
      <c r="JXE35" s="5"/>
      <c r="JXF35" s="5"/>
      <c r="JXG35" s="5"/>
      <c r="JXH35" s="5"/>
      <c r="JXI35" s="5"/>
      <c r="JXJ35" s="5"/>
      <c r="JXK35" s="5"/>
      <c r="JXL35" s="5"/>
      <c r="JXM35" s="5"/>
      <c r="JXN35" s="5"/>
      <c r="JXO35" s="5"/>
      <c r="JXP35" s="5"/>
      <c r="JXQ35" s="5"/>
      <c r="JXR35" s="5"/>
      <c r="JXS35" s="5"/>
      <c r="JXT35" s="5"/>
      <c r="JXU35" s="5"/>
      <c r="JXV35" s="5"/>
      <c r="JXW35" s="5"/>
      <c r="JXX35" s="5"/>
      <c r="JXY35" s="5"/>
      <c r="JXZ35" s="5"/>
      <c r="JYA35" s="5"/>
      <c r="JYB35" s="5"/>
      <c r="JYC35" s="5"/>
      <c r="JYD35" s="5"/>
      <c r="JYE35" s="5"/>
      <c r="JYF35" s="5"/>
      <c r="JYG35" s="5"/>
      <c r="JYH35" s="5"/>
      <c r="JYI35" s="5"/>
      <c r="JYJ35" s="5"/>
      <c r="JYK35" s="5"/>
      <c r="JYL35" s="5"/>
      <c r="JYM35" s="5"/>
      <c r="JYN35" s="5"/>
      <c r="JYO35" s="5"/>
      <c r="JYP35" s="5"/>
      <c r="JYQ35" s="5"/>
      <c r="JYR35" s="5"/>
      <c r="JYS35" s="5"/>
      <c r="JYT35" s="5"/>
      <c r="JYU35" s="5"/>
      <c r="JYV35" s="5"/>
      <c r="JYW35" s="5"/>
      <c r="JYX35" s="5"/>
      <c r="JYY35" s="5"/>
      <c r="JYZ35" s="5"/>
      <c r="JZA35" s="5"/>
      <c r="JZB35" s="5"/>
      <c r="JZC35" s="5"/>
      <c r="JZD35" s="5"/>
      <c r="JZE35" s="5"/>
      <c r="JZF35" s="5"/>
      <c r="JZG35" s="5"/>
      <c r="JZH35" s="5"/>
      <c r="JZI35" s="5"/>
      <c r="JZJ35" s="5"/>
      <c r="JZK35" s="5"/>
      <c r="JZL35" s="5"/>
      <c r="JZM35" s="5"/>
      <c r="JZN35" s="5"/>
      <c r="JZO35" s="5"/>
      <c r="JZP35" s="5"/>
      <c r="JZQ35" s="5"/>
      <c r="JZR35" s="5"/>
      <c r="JZS35" s="5"/>
      <c r="JZT35" s="5"/>
      <c r="JZU35" s="5"/>
      <c r="JZV35" s="5"/>
      <c r="JZW35" s="5"/>
      <c r="JZX35" s="5"/>
      <c r="JZY35" s="5"/>
      <c r="JZZ35" s="5"/>
      <c r="KAA35" s="5"/>
      <c r="KAB35" s="5"/>
      <c r="KAC35" s="5"/>
      <c r="KAD35" s="5"/>
      <c r="KAE35" s="5"/>
      <c r="KAF35" s="5"/>
      <c r="KAG35" s="5"/>
      <c r="KAH35" s="5"/>
      <c r="KAI35" s="5"/>
      <c r="KAJ35" s="5"/>
      <c r="KAK35" s="5"/>
      <c r="KAL35" s="5"/>
      <c r="KAM35" s="5"/>
      <c r="KAN35" s="5"/>
      <c r="KAO35" s="5"/>
      <c r="KAP35" s="5"/>
      <c r="KAQ35" s="5"/>
      <c r="KAR35" s="5"/>
      <c r="KAS35" s="5"/>
      <c r="KAT35" s="5"/>
      <c r="KAU35" s="5"/>
      <c r="KAV35" s="5"/>
      <c r="KAW35" s="5"/>
      <c r="KAX35" s="5"/>
      <c r="KAY35" s="5"/>
      <c r="KAZ35" s="5"/>
      <c r="KBA35" s="5"/>
      <c r="KBB35" s="5"/>
      <c r="KBC35" s="5"/>
      <c r="KBD35" s="5"/>
      <c r="KBE35" s="5"/>
      <c r="KBF35" s="5"/>
      <c r="KBG35" s="5"/>
      <c r="KBH35" s="5"/>
      <c r="KBI35" s="5"/>
      <c r="KBJ35" s="5"/>
      <c r="KBK35" s="5"/>
      <c r="KBL35" s="5"/>
      <c r="KBM35" s="5"/>
      <c r="KBN35" s="5"/>
      <c r="KBO35" s="5"/>
      <c r="KBP35" s="5"/>
      <c r="KBQ35" s="5"/>
      <c r="KBR35" s="5"/>
      <c r="KBS35" s="5"/>
      <c r="KBT35" s="5"/>
      <c r="KBU35" s="5"/>
      <c r="KBV35" s="5"/>
      <c r="KBW35" s="5"/>
      <c r="KBX35" s="5"/>
      <c r="KBY35" s="5"/>
      <c r="KBZ35" s="5"/>
      <c r="KCA35" s="5"/>
      <c r="KCB35" s="5"/>
      <c r="KCC35" s="5"/>
      <c r="KCD35" s="5"/>
      <c r="KCE35" s="5"/>
      <c r="KCF35" s="5"/>
      <c r="KCG35" s="5"/>
      <c r="KCH35" s="5"/>
      <c r="KCI35" s="5"/>
      <c r="KCJ35" s="5"/>
      <c r="KCK35" s="5"/>
      <c r="KCL35" s="5"/>
      <c r="KCM35" s="5"/>
      <c r="KCN35" s="5"/>
      <c r="KCO35" s="5"/>
      <c r="KCP35" s="5"/>
      <c r="KCQ35" s="5"/>
      <c r="KCR35" s="5"/>
      <c r="KCS35" s="5"/>
      <c r="KCT35" s="5"/>
      <c r="KCU35" s="5"/>
      <c r="KCV35" s="5"/>
      <c r="KCW35" s="5"/>
      <c r="KCX35" s="5"/>
      <c r="KCY35" s="5"/>
      <c r="KCZ35" s="5"/>
      <c r="KDA35" s="5"/>
      <c r="KDB35" s="5"/>
      <c r="KDC35" s="5"/>
      <c r="KDD35" s="5"/>
      <c r="KDE35" s="5"/>
      <c r="KDF35" s="5"/>
      <c r="KDG35" s="5"/>
      <c r="KDH35" s="5"/>
      <c r="KDI35" s="5"/>
      <c r="KDJ35" s="5"/>
      <c r="KDK35" s="5"/>
      <c r="KDL35" s="5"/>
      <c r="KDM35" s="5"/>
      <c r="KDN35" s="5"/>
      <c r="KDO35" s="5"/>
      <c r="KDP35" s="5"/>
      <c r="KDQ35" s="5"/>
      <c r="KDR35" s="5"/>
      <c r="KDS35" s="5"/>
      <c r="KDT35" s="5"/>
      <c r="KDU35" s="5"/>
      <c r="KDV35" s="5"/>
      <c r="KDW35" s="5"/>
      <c r="KDX35" s="5"/>
      <c r="KDY35" s="5"/>
      <c r="KDZ35" s="5"/>
      <c r="KEA35" s="5"/>
      <c r="KEB35" s="5"/>
      <c r="KEC35" s="5"/>
      <c r="KED35" s="5"/>
      <c r="KEE35" s="5"/>
      <c r="KEF35" s="5"/>
      <c r="KEG35" s="5"/>
      <c r="KEH35" s="5"/>
      <c r="KEI35" s="5"/>
      <c r="KEJ35" s="5"/>
      <c r="KEK35" s="5"/>
      <c r="KEL35" s="5"/>
      <c r="KEM35" s="5"/>
      <c r="KEN35" s="5"/>
      <c r="KEO35" s="5"/>
      <c r="KEP35" s="5"/>
      <c r="KEQ35" s="5"/>
      <c r="KER35" s="5"/>
      <c r="KES35" s="5"/>
      <c r="KET35" s="5"/>
      <c r="KEU35" s="5"/>
      <c r="KEV35" s="5"/>
      <c r="KEW35" s="5"/>
      <c r="KEX35" s="5"/>
      <c r="KEY35" s="5"/>
      <c r="KEZ35" s="5"/>
      <c r="KFA35" s="5"/>
      <c r="KFB35" s="5"/>
      <c r="KFC35" s="5"/>
      <c r="KFD35" s="5"/>
      <c r="KFE35" s="5"/>
      <c r="KFF35" s="5"/>
      <c r="KFG35" s="5"/>
      <c r="KFH35" s="5"/>
      <c r="KFI35" s="5"/>
      <c r="KFJ35" s="5"/>
      <c r="KFK35" s="5"/>
      <c r="KFL35" s="5"/>
      <c r="KFM35" s="5"/>
      <c r="KFN35" s="5"/>
      <c r="KFO35" s="5"/>
      <c r="KFP35" s="5"/>
      <c r="KFQ35" s="5"/>
      <c r="KFR35" s="5"/>
      <c r="KFS35" s="5"/>
      <c r="KFT35" s="5"/>
      <c r="KFU35" s="5"/>
      <c r="KFV35" s="5"/>
      <c r="KFW35" s="5"/>
      <c r="KFX35" s="5"/>
      <c r="KFY35" s="5"/>
      <c r="KFZ35" s="5"/>
      <c r="KGA35" s="5"/>
      <c r="KGB35" s="5"/>
      <c r="KGC35" s="5"/>
      <c r="KGD35" s="5"/>
      <c r="KGE35" s="5"/>
      <c r="KGF35" s="5"/>
      <c r="KGG35" s="5"/>
      <c r="KGH35" s="5"/>
      <c r="KGI35" s="5"/>
      <c r="KGJ35" s="5"/>
      <c r="KGK35" s="5"/>
      <c r="KGL35" s="5"/>
      <c r="KGM35" s="5"/>
      <c r="KGN35" s="5"/>
      <c r="KGO35" s="5"/>
      <c r="KGP35" s="5"/>
      <c r="KGQ35" s="5"/>
      <c r="KGR35" s="5"/>
      <c r="KGS35" s="5"/>
      <c r="KGT35" s="5"/>
      <c r="KGU35" s="5"/>
      <c r="KGV35" s="5"/>
      <c r="KGW35" s="5"/>
      <c r="KGX35" s="5"/>
      <c r="KGY35" s="5"/>
      <c r="KGZ35" s="5"/>
      <c r="KHA35" s="5"/>
      <c r="KHB35" s="5"/>
      <c r="KHC35" s="5"/>
      <c r="KHD35" s="5"/>
      <c r="KHE35" s="5"/>
      <c r="KHF35" s="5"/>
      <c r="KHG35" s="5"/>
      <c r="KHH35" s="5"/>
      <c r="KHI35" s="5"/>
      <c r="KHJ35" s="5"/>
      <c r="KHK35" s="5"/>
      <c r="KHL35" s="5"/>
      <c r="KHM35" s="5"/>
      <c r="KHN35" s="5"/>
      <c r="KHO35" s="5"/>
      <c r="KHP35" s="5"/>
      <c r="KHQ35" s="5"/>
      <c r="KHR35" s="5"/>
      <c r="KHS35" s="5"/>
      <c r="KHT35" s="5"/>
      <c r="KHU35" s="5"/>
      <c r="KHV35" s="5"/>
      <c r="KHW35" s="5"/>
      <c r="KHX35" s="5"/>
      <c r="KHY35" s="5"/>
      <c r="KHZ35" s="5"/>
      <c r="KIA35" s="5"/>
      <c r="KIB35" s="5"/>
      <c r="KIC35" s="5"/>
      <c r="KID35" s="5"/>
      <c r="KIE35" s="5"/>
      <c r="KIF35" s="5"/>
      <c r="KIG35" s="5"/>
      <c r="KIH35" s="5"/>
      <c r="KII35" s="5"/>
      <c r="KIJ35" s="5"/>
      <c r="KIK35" s="5"/>
      <c r="KIL35" s="5"/>
      <c r="KIM35" s="5"/>
      <c r="KIN35" s="5"/>
      <c r="KIO35" s="5"/>
      <c r="KIP35" s="5"/>
      <c r="KIQ35" s="5"/>
      <c r="KIR35" s="5"/>
      <c r="KIS35" s="5"/>
      <c r="KIT35" s="5"/>
      <c r="KIU35" s="5"/>
      <c r="KIV35" s="5"/>
      <c r="KIW35" s="5"/>
      <c r="KIX35" s="5"/>
      <c r="KIY35" s="5"/>
      <c r="KIZ35" s="5"/>
      <c r="KJA35" s="5"/>
      <c r="KJB35" s="5"/>
      <c r="KJC35" s="5"/>
      <c r="KJD35" s="5"/>
      <c r="KJE35" s="5"/>
      <c r="KJF35" s="5"/>
      <c r="KJG35" s="5"/>
      <c r="KJH35" s="5"/>
      <c r="KJI35" s="5"/>
      <c r="KJJ35" s="5"/>
      <c r="KJK35" s="5"/>
      <c r="KJL35" s="5"/>
      <c r="KJM35" s="5"/>
      <c r="KJN35" s="5"/>
      <c r="KJO35" s="5"/>
      <c r="KJP35" s="5"/>
      <c r="KJQ35" s="5"/>
      <c r="KJR35" s="5"/>
      <c r="KJS35" s="5"/>
      <c r="KJT35" s="5"/>
      <c r="KJU35" s="5"/>
      <c r="KJV35" s="5"/>
      <c r="KJW35" s="5"/>
      <c r="KJX35" s="5"/>
      <c r="KJY35" s="5"/>
      <c r="KJZ35" s="5"/>
      <c r="KKA35" s="5"/>
      <c r="KKB35" s="5"/>
      <c r="KKC35" s="5"/>
      <c r="KKD35" s="5"/>
      <c r="KKE35" s="5"/>
      <c r="KKF35" s="5"/>
      <c r="KKG35" s="5"/>
      <c r="KKH35" s="5"/>
      <c r="KKI35" s="5"/>
      <c r="KKJ35" s="5"/>
      <c r="KKK35" s="5"/>
      <c r="KKL35" s="5"/>
      <c r="KKM35" s="5"/>
      <c r="KKN35" s="5"/>
      <c r="KKO35" s="5"/>
      <c r="KKP35" s="5"/>
      <c r="KKQ35" s="5"/>
      <c r="KKR35" s="5"/>
      <c r="KKS35" s="5"/>
      <c r="KKT35" s="5"/>
      <c r="KKU35" s="5"/>
      <c r="KKV35" s="5"/>
      <c r="KKW35" s="5"/>
      <c r="KKX35" s="5"/>
      <c r="KKY35" s="5"/>
      <c r="KKZ35" s="5"/>
      <c r="KLA35" s="5"/>
      <c r="KLB35" s="5"/>
      <c r="KLC35" s="5"/>
      <c r="KLD35" s="5"/>
      <c r="KLE35" s="5"/>
      <c r="KLF35" s="5"/>
      <c r="KLG35" s="5"/>
      <c r="KLH35" s="5"/>
      <c r="KLI35" s="5"/>
      <c r="KLJ35" s="5"/>
      <c r="KLK35" s="5"/>
      <c r="KLL35" s="5"/>
      <c r="KLM35" s="5"/>
      <c r="KLN35" s="5"/>
      <c r="KLO35" s="5"/>
      <c r="KLP35" s="5"/>
      <c r="KLQ35" s="5"/>
      <c r="KLR35" s="5"/>
      <c r="KLS35" s="5"/>
      <c r="KLT35" s="5"/>
      <c r="KLU35" s="5"/>
      <c r="KLV35" s="5"/>
      <c r="KLW35" s="5"/>
      <c r="KLX35" s="5"/>
      <c r="KLY35" s="5"/>
      <c r="KLZ35" s="5"/>
      <c r="KMA35" s="5"/>
      <c r="KMB35" s="5"/>
      <c r="KMC35" s="5"/>
      <c r="KMD35" s="5"/>
      <c r="KME35" s="5"/>
      <c r="KMF35" s="5"/>
      <c r="KMG35" s="5"/>
      <c r="KMH35" s="5"/>
      <c r="KMI35" s="5"/>
      <c r="KMJ35" s="5"/>
      <c r="KMK35" s="5"/>
      <c r="KML35" s="5"/>
      <c r="KMM35" s="5"/>
      <c r="KMN35" s="5"/>
      <c r="KMO35" s="5"/>
      <c r="KMP35" s="5"/>
      <c r="KMQ35" s="5"/>
      <c r="KMR35" s="5"/>
      <c r="KMS35" s="5"/>
      <c r="KMT35" s="5"/>
      <c r="KMU35" s="5"/>
      <c r="KMV35" s="5"/>
      <c r="KMW35" s="5"/>
      <c r="KMX35" s="5"/>
      <c r="KMY35" s="5"/>
      <c r="KMZ35" s="5"/>
      <c r="KNA35" s="5"/>
      <c r="KNB35" s="5"/>
      <c r="KNC35" s="5"/>
      <c r="KND35" s="5"/>
      <c r="KNE35" s="5"/>
      <c r="KNF35" s="5"/>
      <c r="KNG35" s="5"/>
      <c r="KNH35" s="5"/>
      <c r="KNI35" s="5"/>
      <c r="KNJ35" s="5"/>
      <c r="KNK35" s="5"/>
      <c r="KNL35" s="5"/>
      <c r="KNM35" s="5"/>
      <c r="KNN35" s="5"/>
      <c r="KNO35" s="5"/>
      <c r="KNP35" s="5"/>
      <c r="KNQ35" s="5"/>
      <c r="KNR35" s="5"/>
      <c r="KNS35" s="5"/>
      <c r="KNT35" s="5"/>
      <c r="KNU35" s="5"/>
      <c r="KNV35" s="5"/>
      <c r="KNW35" s="5"/>
      <c r="KNX35" s="5"/>
      <c r="KNY35" s="5"/>
      <c r="KNZ35" s="5"/>
      <c r="KOA35" s="5"/>
      <c r="KOB35" s="5"/>
      <c r="KOC35" s="5"/>
      <c r="KOD35" s="5"/>
      <c r="KOE35" s="5"/>
      <c r="KOF35" s="5"/>
      <c r="KOG35" s="5"/>
      <c r="KOH35" s="5"/>
      <c r="KOI35" s="5"/>
      <c r="KOJ35" s="5"/>
      <c r="KOK35" s="5"/>
      <c r="KOL35" s="5"/>
      <c r="KOM35" s="5"/>
      <c r="KON35" s="5"/>
      <c r="KOO35" s="5"/>
      <c r="KOP35" s="5"/>
      <c r="KOQ35" s="5"/>
      <c r="KOR35" s="5"/>
      <c r="KOS35" s="5"/>
      <c r="KOT35" s="5"/>
      <c r="KOU35" s="5"/>
      <c r="KOV35" s="5"/>
      <c r="KOW35" s="5"/>
      <c r="KOX35" s="5"/>
      <c r="KOY35" s="5"/>
      <c r="KOZ35" s="5"/>
      <c r="KPA35" s="5"/>
      <c r="KPB35" s="5"/>
      <c r="KPC35" s="5"/>
      <c r="KPD35" s="5"/>
      <c r="KPE35" s="5"/>
      <c r="KPF35" s="5"/>
      <c r="KPG35" s="5"/>
      <c r="KPH35" s="5"/>
      <c r="KPI35" s="5"/>
      <c r="KPJ35" s="5"/>
      <c r="KPK35" s="5"/>
      <c r="KPL35" s="5"/>
      <c r="KPM35" s="5"/>
      <c r="KPN35" s="5"/>
      <c r="KPO35" s="5"/>
      <c r="KPP35" s="5"/>
      <c r="KPQ35" s="5"/>
      <c r="KPR35" s="5"/>
      <c r="KPS35" s="5"/>
      <c r="KPT35" s="5"/>
      <c r="KPU35" s="5"/>
      <c r="KPV35" s="5"/>
      <c r="KPW35" s="5"/>
      <c r="KPX35" s="5"/>
      <c r="KPY35" s="5"/>
      <c r="KPZ35" s="5"/>
      <c r="KQA35" s="5"/>
      <c r="KQB35" s="5"/>
      <c r="KQC35" s="5"/>
      <c r="KQD35" s="5"/>
      <c r="KQE35" s="5"/>
      <c r="KQF35" s="5"/>
      <c r="KQG35" s="5"/>
      <c r="KQH35" s="5"/>
      <c r="KQI35" s="5"/>
      <c r="KQJ35" s="5"/>
      <c r="KQK35" s="5"/>
      <c r="KQL35" s="5"/>
      <c r="KQM35" s="5"/>
      <c r="KQN35" s="5"/>
      <c r="KQO35" s="5"/>
      <c r="KQP35" s="5"/>
      <c r="KQQ35" s="5"/>
      <c r="KQR35" s="5"/>
      <c r="KQS35" s="5"/>
      <c r="KQT35" s="5"/>
      <c r="KQU35" s="5"/>
      <c r="KQV35" s="5"/>
      <c r="KQW35" s="5"/>
      <c r="KQX35" s="5"/>
      <c r="KQY35" s="5"/>
      <c r="KQZ35" s="5"/>
      <c r="KRA35" s="5"/>
      <c r="KRB35" s="5"/>
      <c r="KRC35" s="5"/>
      <c r="KRD35" s="5"/>
      <c r="KRE35" s="5"/>
      <c r="KRF35" s="5"/>
      <c r="KRG35" s="5"/>
      <c r="KRH35" s="5"/>
      <c r="KRI35" s="5"/>
      <c r="KRJ35" s="5"/>
      <c r="KRK35" s="5"/>
      <c r="KRL35" s="5"/>
      <c r="KRM35" s="5"/>
      <c r="KRN35" s="5"/>
      <c r="KRO35" s="5"/>
      <c r="KRP35" s="5"/>
      <c r="KRQ35" s="5"/>
      <c r="KRR35" s="5"/>
      <c r="KRS35" s="5"/>
      <c r="KRT35" s="5"/>
      <c r="KRU35" s="5"/>
      <c r="KRV35" s="5"/>
      <c r="KRW35" s="5"/>
      <c r="KRX35" s="5"/>
      <c r="KRY35" s="5"/>
      <c r="KRZ35" s="5"/>
      <c r="KSA35" s="5"/>
      <c r="KSB35" s="5"/>
      <c r="KSC35" s="5"/>
      <c r="KSD35" s="5"/>
      <c r="KSE35" s="5"/>
      <c r="KSF35" s="5"/>
      <c r="KSG35" s="5"/>
      <c r="KSH35" s="5"/>
      <c r="KSI35" s="5"/>
      <c r="KSJ35" s="5"/>
      <c r="KSK35" s="5"/>
      <c r="KSL35" s="5"/>
      <c r="KSM35" s="5"/>
      <c r="KSN35" s="5"/>
      <c r="KSO35" s="5"/>
      <c r="KSP35" s="5"/>
      <c r="KSQ35" s="5"/>
      <c r="KSR35" s="5"/>
      <c r="KSS35" s="5"/>
      <c r="KST35" s="5"/>
      <c r="KSU35" s="5"/>
      <c r="KSV35" s="5"/>
      <c r="KSW35" s="5"/>
      <c r="KSX35" s="5"/>
      <c r="KSY35" s="5"/>
      <c r="KSZ35" s="5"/>
      <c r="KTA35" s="5"/>
      <c r="KTB35" s="5"/>
      <c r="KTC35" s="5"/>
      <c r="KTD35" s="5"/>
      <c r="KTE35" s="5"/>
      <c r="KTF35" s="5"/>
      <c r="KTG35" s="5"/>
      <c r="KTH35" s="5"/>
      <c r="KTI35" s="5"/>
      <c r="KTJ35" s="5"/>
      <c r="KTK35" s="5"/>
      <c r="KTL35" s="5"/>
      <c r="KTM35" s="5"/>
      <c r="KTN35" s="5"/>
      <c r="KTO35" s="5"/>
      <c r="KTP35" s="5"/>
      <c r="KTQ35" s="5"/>
      <c r="KTR35" s="5"/>
      <c r="KTS35" s="5"/>
      <c r="KTT35" s="5"/>
      <c r="KTU35" s="5"/>
      <c r="KTV35" s="5"/>
      <c r="KTW35" s="5"/>
      <c r="KTX35" s="5"/>
      <c r="KTY35" s="5"/>
      <c r="KTZ35" s="5"/>
      <c r="KUA35" s="5"/>
      <c r="KUB35" s="5"/>
      <c r="KUC35" s="5"/>
      <c r="KUD35" s="5"/>
      <c r="KUE35" s="5"/>
      <c r="KUF35" s="5"/>
      <c r="KUG35" s="5"/>
      <c r="KUH35" s="5"/>
      <c r="KUI35" s="5"/>
      <c r="KUJ35" s="5"/>
      <c r="KUK35" s="5"/>
      <c r="KUL35" s="5"/>
      <c r="KUM35" s="5"/>
      <c r="KUN35" s="5"/>
      <c r="KUO35" s="5"/>
      <c r="KUP35" s="5"/>
      <c r="KUQ35" s="5"/>
      <c r="KUR35" s="5"/>
      <c r="KUS35" s="5"/>
      <c r="KUT35" s="5"/>
      <c r="KUU35" s="5"/>
      <c r="KUV35" s="5"/>
      <c r="KUW35" s="5"/>
      <c r="KUX35" s="5"/>
      <c r="KUY35" s="5"/>
      <c r="KUZ35" s="5"/>
      <c r="KVA35" s="5"/>
      <c r="KVB35" s="5"/>
      <c r="KVC35" s="5"/>
      <c r="KVD35" s="5"/>
      <c r="KVE35" s="5"/>
      <c r="KVF35" s="5"/>
      <c r="KVG35" s="5"/>
      <c r="KVH35" s="5"/>
      <c r="KVI35" s="5"/>
      <c r="KVJ35" s="5"/>
      <c r="KVK35" s="5"/>
      <c r="KVL35" s="5"/>
      <c r="KVM35" s="5"/>
      <c r="KVN35" s="5"/>
      <c r="KVO35" s="5"/>
      <c r="KVP35" s="5"/>
      <c r="KVQ35" s="5"/>
      <c r="KVR35" s="5"/>
      <c r="KVS35" s="5"/>
      <c r="KVT35" s="5"/>
      <c r="KVU35" s="5"/>
      <c r="KVV35" s="5"/>
      <c r="KVW35" s="5"/>
      <c r="KVX35" s="5"/>
      <c r="KVY35" s="5"/>
      <c r="KVZ35" s="5"/>
      <c r="KWA35" s="5"/>
      <c r="KWB35" s="5"/>
      <c r="KWC35" s="5"/>
      <c r="KWD35" s="5"/>
      <c r="KWE35" s="5"/>
      <c r="KWF35" s="5"/>
      <c r="KWG35" s="5"/>
      <c r="KWH35" s="5"/>
      <c r="KWI35" s="5"/>
      <c r="KWJ35" s="5"/>
      <c r="KWK35" s="5"/>
      <c r="KWL35" s="5"/>
      <c r="KWM35" s="5"/>
      <c r="KWN35" s="5"/>
      <c r="KWO35" s="5"/>
      <c r="KWP35" s="5"/>
      <c r="KWQ35" s="5"/>
      <c r="KWR35" s="5"/>
      <c r="KWS35" s="5"/>
      <c r="KWT35" s="5"/>
      <c r="KWU35" s="5"/>
      <c r="KWV35" s="5"/>
      <c r="KWW35" s="5"/>
      <c r="KWX35" s="5"/>
      <c r="KWY35" s="5"/>
      <c r="KWZ35" s="5"/>
      <c r="KXA35" s="5"/>
      <c r="KXB35" s="5"/>
      <c r="KXC35" s="5"/>
      <c r="KXD35" s="5"/>
      <c r="KXE35" s="5"/>
      <c r="KXF35" s="5"/>
      <c r="KXG35" s="5"/>
      <c r="KXH35" s="5"/>
      <c r="KXI35" s="5"/>
      <c r="KXJ35" s="5"/>
      <c r="KXK35" s="5"/>
      <c r="KXL35" s="5"/>
      <c r="KXM35" s="5"/>
      <c r="KXN35" s="5"/>
      <c r="KXO35" s="5"/>
      <c r="KXP35" s="5"/>
      <c r="KXQ35" s="5"/>
      <c r="KXR35" s="5"/>
      <c r="KXS35" s="5"/>
      <c r="KXT35" s="5"/>
      <c r="KXU35" s="5"/>
      <c r="KXV35" s="5"/>
      <c r="KXW35" s="5"/>
      <c r="KXX35" s="5"/>
      <c r="KXY35" s="5"/>
      <c r="KXZ35" s="5"/>
      <c r="KYA35" s="5"/>
      <c r="KYB35" s="5"/>
      <c r="KYC35" s="5"/>
      <c r="KYD35" s="5"/>
      <c r="KYE35" s="5"/>
      <c r="KYF35" s="5"/>
      <c r="KYG35" s="5"/>
      <c r="KYH35" s="5"/>
      <c r="KYI35" s="5"/>
      <c r="KYJ35" s="5"/>
      <c r="KYK35" s="5"/>
      <c r="KYL35" s="5"/>
      <c r="KYM35" s="5"/>
      <c r="KYN35" s="5"/>
      <c r="KYO35" s="5"/>
      <c r="KYP35" s="5"/>
      <c r="KYQ35" s="5"/>
      <c r="KYR35" s="5"/>
      <c r="KYS35" s="5"/>
      <c r="KYT35" s="5"/>
      <c r="KYU35" s="5"/>
      <c r="KYV35" s="5"/>
      <c r="KYW35" s="5"/>
      <c r="KYX35" s="5"/>
      <c r="KYY35" s="5"/>
      <c r="KYZ35" s="5"/>
      <c r="KZA35" s="5"/>
      <c r="KZB35" s="5"/>
      <c r="KZC35" s="5"/>
      <c r="KZD35" s="5"/>
      <c r="KZE35" s="5"/>
      <c r="KZF35" s="5"/>
      <c r="KZG35" s="5"/>
      <c r="KZH35" s="5"/>
      <c r="KZI35" s="5"/>
      <c r="KZJ35" s="5"/>
      <c r="KZK35" s="5"/>
      <c r="KZL35" s="5"/>
      <c r="KZM35" s="5"/>
      <c r="KZN35" s="5"/>
      <c r="KZO35" s="5"/>
      <c r="KZP35" s="5"/>
      <c r="KZQ35" s="5"/>
      <c r="KZR35" s="5"/>
      <c r="KZS35" s="5"/>
      <c r="KZT35" s="5"/>
      <c r="KZU35" s="5"/>
      <c r="KZV35" s="5"/>
      <c r="KZW35" s="5"/>
      <c r="KZX35" s="5"/>
      <c r="KZY35" s="5"/>
      <c r="KZZ35" s="5"/>
      <c r="LAA35" s="5"/>
      <c r="LAB35" s="5"/>
      <c r="LAC35" s="5"/>
      <c r="LAD35" s="5"/>
      <c r="LAE35" s="5"/>
      <c r="LAF35" s="5"/>
      <c r="LAG35" s="5"/>
      <c r="LAH35" s="5"/>
      <c r="LAI35" s="5"/>
      <c r="LAJ35" s="5"/>
      <c r="LAK35" s="5"/>
      <c r="LAL35" s="5"/>
      <c r="LAM35" s="5"/>
      <c r="LAN35" s="5"/>
      <c r="LAO35" s="5"/>
      <c r="LAP35" s="5"/>
      <c r="LAQ35" s="5"/>
      <c r="LAR35" s="5"/>
      <c r="LAS35" s="5"/>
      <c r="LAT35" s="5"/>
      <c r="LAU35" s="5"/>
      <c r="LAV35" s="5"/>
      <c r="LAW35" s="5"/>
      <c r="LAX35" s="5"/>
      <c r="LAY35" s="5"/>
      <c r="LAZ35" s="5"/>
      <c r="LBA35" s="5"/>
      <c r="LBB35" s="5"/>
      <c r="LBC35" s="5"/>
      <c r="LBD35" s="5"/>
      <c r="LBE35" s="5"/>
      <c r="LBF35" s="5"/>
      <c r="LBG35" s="5"/>
      <c r="LBH35" s="5"/>
      <c r="LBI35" s="5"/>
      <c r="LBJ35" s="5"/>
      <c r="LBK35" s="5"/>
      <c r="LBL35" s="5"/>
      <c r="LBM35" s="5"/>
      <c r="LBN35" s="5"/>
      <c r="LBO35" s="5"/>
      <c r="LBP35" s="5"/>
      <c r="LBQ35" s="5"/>
      <c r="LBR35" s="5"/>
      <c r="LBS35" s="5"/>
      <c r="LBT35" s="5"/>
      <c r="LBU35" s="5"/>
      <c r="LBV35" s="5"/>
      <c r="LBW35" s="5"/>
      <c r="LBX35" s="5"/>
      <c r="LBY35" s="5"/>
      <c r="LBZ35" s="5"/>
      <c r="LCA35" s="5"/>
      <c r="LCB35" s="5"/>
      <c r="LCC35" s="5"/>
      <c r="LCD35" s="5"/>
      <c r="LCE35" s="5"/>
      <c r="LCF35" s="5"/>
      <c r="LCG35" s="5"/>
      <c r="LCH35" s="5"/>
      <c r="LCI35" s="5"/>
      <c r="LCJ35" s="5"/>
      <c r="LCK35" s="5"/>
      <c r="LCL35" s="5"/>
      <c r="LCM35" s="5"/>
      <c r="LCN35" s="5"/>
      <c r="LCO35" s="5"/>
      <c r="LCP35" s="5"/>
      <c r="LCQ35" s="5"/>
      <c r="LCR35" s="5"/>
      <c r="LCS35" s="5"/>
      <c r="LCT35" s="5"/>
      <c r="LCU35" s="5"/>
      <c r="LCV35" s="5"/>
      <c r="LCW35" s="5"/>
      <c r="LCX35" s="5"/>
      <c r="LCY35" s="5"/>
      <c r="LCZ35" s="5"/>
      <c r="LDA35" s="5"/>
      <c r="LDB35" s="5"/>
      <c r="LDC35" s="5"/>
      <c r="LDD35" s="5"/>
      <c r="LDE35" s="5"/>
      <c r="LDF35" s="5"/>
      <c r="LDG35" s="5"/>
      <c r="LDH35" s="5"/>
      <c r="LDI35" s="5"/>
      <c r="LDJ35" s="5"/>
      <c r="LDK35" s="5"/>
      <c r="LDL35" s="5"/>
      <c r="LDM35" s="5"/>
      <c r="LDN35" s="5"/>
      <c r="LDO35" s="5"/>
      <c r="LDP35" s="5"/>
      <c r="LDQ35" s="5"/>
      <c r="LDR35" s="5"/>
      <c r="LDS35" s="5"/>
      <c r="LDT35" s="5"/>
      <c r="LDU35" s="5"/>
      <c r="LDV35" s="5"/>
      <c r="LDW35" s="5"/>
      <c r="LDX35" s="5"/>
      <c r="LDY35" s="5"/>
      <c r="LDZ35" s="5"/>
      <c r="LEA35" s="5"/>
      <c r="LEB35" s="5"/>
      <c r="LEC35" s="5"/>
      <c r="LED35" s="5"/>
      <c r="LEE35" s="5"/>
      <c r="LEF35" s="5"/>
      <c r="LEG35" s="5"/>
      <c r="LEH35" s="5"/>
      <c r="LEI35" s="5"/>
      <c r="LEJ35" s="5"/>
      <c r="LEK35" s="5"/>
      <c r="LEL35" s="5"/>
      <c r="LEM35" s="5"/>
      <c r="LEN35" s="5"/>
      <c r="LEO35" s="5"/>
      <c r="LEP35" s="5"/>
      <c r="LEQ35" s="5"/>
      <c r="LER35" s="5"/>
      <c r="LES35" s="5"/>
      <c r="LET35" s="5"/>
      <c r="LEU35" s="5"/>
      <c r="LEV35" s="5"/>
      <c r="LEW35" s="5"/>
      <c r="LEX35" s="5"/>
      <c r="LEY35" s="5"/>
      <c r="LEZ35" s="5"/>
      <c r="LFA35" s="5"/>
      <c r="LFB35" s="5"/>
      <c r="LFC35" s="5"/>
      <c r="LFD35" s="5"/>
      <c r="LFE35" s="5"/>
      <c r="LFF35" s="5"/>
      <c r="LFG35" s="5"/>
      <c r="LFH35" s="5"/>
      <c r="LFI35" s="5"/>
      <c r="LFJ35" s="5"/>
      <c r="LFK35" s="5"/>
      <c r="LFL35" s="5"/>
      <c r="LFM35" s="5"/>
      <c r="LFN35" s="5"/>
      <c r="LFO35" s="5"/>
      <c r="LFP35" s="5"/>
      <c r="LFQ35" s="5"/>
      <c r="LFR35" s="5"/>
      <c r="LFS35" s="5"/>
      <c r="LFT35" s="5"/>
      <c r="LFU35" s="5"/>
      <c r="LFV35" s="5"/>
      <c r="LFW35" s="5"/>
      <c r="LFX35" s="5"/>
      <c r="LFY35" s="5"/>
      <c r="LFZ35" s="5"/>
      <c r="LGA35" s="5"/>
      <c r="LGB35" s="5"/>
      <c r="LGC35" s="5"/>
      <c r="LGD35" s="5"/>
      <c r="LGE35" s="5"/>
      <c r="LGF35" s="5"/>
      <c r="LGG35" s="5"/>
      <c r="LGH35" s="5"/>
      <c r="LGI35" s="5"/>
      <c r="LGJ35" s="5"/>
      <c r="LGK35" s="5"/>
      <c r="LGL35" s="5"/>
      <c r="LGM35" s="5"/>
      <c r="LGN35" s="5"/>
      <c r="LGO35" s="5"/>
      <c r="LGP35" s="5"/>
      <c r="LGQ35" s="5"/>
      <c r="LGR35" s="5"/>
      <c r="LGS35" s="5"/>
      <c r="LGT35" s="5"/>
      <c r="LGU35" s="5"/>
      <c r="LGV35" s="5"/>
      <c r="LGW35" s="5"/>
      <c r="LGX35" s="5"/>
      <c r="LGY35" s="5"/>
      <c r="LGZ35" s="5"/>
      <c r="LHA35" s="5"/>
      <c r="LHB35" s="5"/>
      <c r="LHC35" s="5"/>
      <c r="LHD35" s="5"/>
      <c r="LHE35" s="5"/>
      <c r="LHF35" s="5"/>
      <c r="LHG35" s="5"/>
      <c r="LHH35" s="5"/>
      <c r="LHI35" s="5"/>
      <c r="LHJ35" s="5"/>
      <c r="LHK35" s="5"/>
      <c r="LHL35" s="5"/>
      <c r="LHM35" s="5"/>
      <c r="LHN35" s="5"/>
      <c r="LHO35" s="5"/>
      <c r="LHP35" s="5"/>
      <c r="LHQ35" s="5"/>
      <c r="LHR35" s="5"/>
      <c r="LHS35" s="5"/>
      <c r="LHT35" s="5"/>
      <c r="LHU35" s="5"/>
      <c r="LHV35" s="5"/>
      <c r="LHW35" s="5"/>
      <c r="LHX35" s="5"/>
      <c r="LHY35" s="5"/>
      <c r="LHZ35" s="5"/>
      <c r="LIA35" s="5"/>
      <c r="LIB35" s="5"/>
      <c r="LIC35" s="5"/>
      <c r="LID35" s="5"/>
      <c r="LIE35" s="5"/>
      <c r="LIF35" s="5"/>
      <c r="LIG35" s="5"/>
      <c r="LIH35" s="5"/>
      <c r="LII35" s="5"/>
      <c r="LIJ35" s="5"/>
      <c r="LIK35" s="5"/>
      <c r="LIL35" s="5"/>
      <c r="LIM35" s="5"/>
      <c r="LIN35" s="5"/>
      <c r="LIO35" s="5"/>
      <c r="LIP35" s="5"/>
      <c r="LIQ35" s="5"/>
      <c r="LIR35" s="5"/>
      <c r="LIS35" s="5"/>
      <c r="LIT35" s="5"/>
      <c r="LIU35" s="5"/>
      <c r="LIV35" s="5"/>
      <c r="LIW35" s="5"/>
      <c r="LIX35" s="5"/>
      <c r="LIY35" s="5"/>
      <c r="LIZ35" s="5"/>
      <c r="LJA35" s="5"/>
      <c r="LJB35" s="5"/>
      <c r="LJC35" s="5"/>
      <c r="LJD35" s="5"/>
      <c r="LJE35" s="5"/>
      <c r="LJF35" s="5"/>
      <c r="LJG35" s="5"/>
      <c r="LJH35" s="5"/>
      <c r="LJI35" s="5"/>
      <c r="LJJ35" s="5"/>
      <c r="LJK35" s="5"/>
      <c r="LJL35" s="5"/>
      <c r="LJM35" s="5"/>
      <c r="LJN35" s="5"/>
      <c r="LJO35" s="5"/>
      <c r="LJP35" s="5"/>
      <c r="LJQ35" s="5"/>
      <c r="LJR35" s="5"/>
      <c r="LJS35" s="5"/>
      <c r="LJT35" s="5"/>
      <c r="LJU35" s="5"/>
      <c r="LJV35" s="5"/>
      <c r="LJW35" s="5"/>
      <c r="LJX35" s="5"/>
      <c r="LJY35" s="5"/>
      <c r="LJZ35" s="5"/>
      <c r="LKA35" s="5"/>
      <c r="LKB35" s="5"/>
      <c r="LKC35" s="5"/>
      <c r="LKD35" s="5"/>
      <c r="LKE35" s="5"/>
      <c r="LKF35" s="5"/>
      <c r="LKG35" s="5"/>
      <c r="LKH35" s="5"/>
      <c r="LKI35" s="5"/>
      <c r="LKJ35" s="5"/>
      <c r="LKK35" s="5"/>
      <c r="LKL35" s="5"/>
      <c r="LKM35" s="5"/>
      <c r="LKN35" s="5"/>
      <c r="LKO35" s="5"/>
      <c r="LKP35" s="5"/>
      <c r="LKQ35" s="5"/>
      <c r="LKR35" s="5"/>
      <c r="LKS35" s="5"/>
      <c r="LKT35" s="5"/>
      <c r="LKU35" s="5"/>
      <c r="LKV35" s="5"/>
      <c r="LKW35" s="5"/>
      <c r="LKX35" s="5"/>
      <c r="LKY35" s="5"/>
      <c r="LKZ35" s="5"/>
      <c r="LLA35" s="5"/>
      <c r="LLB35" s="5"/>
      <c r="LLC35" s="5"/>
      <c r="LLD35" s="5"/>
      <c r="LLE35" s="5"/>
      <c r="LLF35" s="5"/>
      <c r="LLG35" s="5"/>
      <c r="LLH35" s="5"/>
      <c r="LLI35" s="5"/>
      <c r="LLJ35" s="5"/>
      <c r="LLK35" s="5"/>
      <c r="LLL35" s="5"/>
      <c r="LLM35" s="5"/>
      <c r="LLN35" s="5"/>
      <c r="LLO35" s="5"/>
      <c r="LLP35" s="5"/>
      <c r="LLQ35" s="5"/>
      <c r="LLR35" s="5"/>
      <c r="LLS35" s="5"/>
      <c r="LLT35" s="5"/>
      <c r="LLU35" s="5"/>
      <c r="LLV35" s="5"/>
      <c r="LLW35" s="5"/>
      <c r="LLX35" s="5"/>
      <c r="LLY35" s="5"/>
      <c r="LLZ35" s="5"/>
      <c r="LMA35" s="5"/>
      <c r="LMB35" s="5"/>
      <c r="LMC35" s="5"/>
      <c r="LMD35" s="5"/>
      <c r="LME35" s="5"/>
      <c r="LMF35" s="5"/>
      <c r="LMG35" s="5"/>
      <c r="LMH35" s="5"/>
      <c r="LMI35" s="5"/>
      <c r="LMJ35" s="5"/>
      <c r="LMK35" s="5"/>
      <c r="LML35" s="5"/>
      <c r="LMM35" s="5"/>
      <c r="LMN35" s="5"/>
      <c r="LMO35" s="5"/>
      <c r="LMP35" s="5"/>
      <c r="LMQ35" s="5"/>
      <c r="LMR35" s="5"/>
      <c r="LMS35" s="5"/>
      <c r="LMT35" s="5"/>
      <c r="LMU35" s="5"/>
      <c r="LMV35" s="5"/>
      <c r="LMW35" s="5"/>
      <c r="LMX35" s="5"/>
      <c r="LMY35" s="5"/>
      <c r="LMZ35" s="5"/>
      <c r="LNA35" s="5"/>
      <c r="LNB35" s="5"/>
      <c r="LNC35" s="5"/>
      <c r="LND35" s="5"/>
      <c r="LNE35" s="5"/>
      <c r="LNF35" s="5"/>
      <c r="LNG35" s="5"/>
      <c r="LNH35" s="5"/>
      <c r="LNI35" s="5"/>
      <c r="LNJ35" s="5"/>
      <c r="LNK35" s="5"/>
      <c r="LNL35" s="5"/>
      <c r="LNM35" s="5"/>
      <c r="LNN35" s="5"/>
      <c r="LNO35" s="5"/>
      <c r="LNP35" s="5"/>
      <c r="LNQ35" s="5"/>
      <c r="LNR35" s="5"/>
      <c r="LNS35" s="5"/>
      <c r="LNT35" s="5"/>
      <c r="LNU35" s="5"/>
      <c r="LNV35" s="5"/>
      <c r="LNW35" s="5"/>
      <c r="LNX35" s="5"/>
      <c r="LNY35" s="5"/>
      <c r="LNZ35" s="5"/>
      <c r="LOA35" s="5"/>
      <c r="LOB35" s="5"/>
      <c r="LOC35" s="5"/>
      <c r="LOD35" s="5"/>
      <c r="LOE35" s="5"/>
      <c r="LOF35" s="5"/>
      <c r="LOG35" s="5"/>
      <c r="LOH35" s="5"/>
      <c r="LOI35" s="5"/>
      <c r="LOJ35" s="5"/>
      <c r="LOK35" s="5"/>
      <c r="LOL35" s="5"/>
      <c r="LOM35" s="5"/>
      <c r="LON35" s="5"/>
      <c r="LOO35" s="5"/>
      <c r="LOP35" s="5"/>
      <c r="LOQ35" s="5"/>
      <c r="LOR35" s="5"/>
      <c r="LOS35" s="5"/>
      <c r="LOT35" s="5"/>
      <c r="LOU35" s="5"/>
      <c r="LOV35" s="5"/>
      <c r="LOW35" s="5"/>
      <c r="LOX35" s="5"/>
      <c r="LOY35" s="5"/>
      <c r="LOZ35" s="5"/>
      <c r="LPA35" s="5"/>
      <c r="LPB35" s="5"/>
      <c r="LPC35" s="5"/>
      <c r="LPD35" s="5"/>
      <c r="LPE35" s="5"/>
      <c r="LPF35" s="5"/>
      <c r="LPG35" s="5"/>
      <c r="LPH35" s="5"/>
      <c r="LPI35" s="5"/>
      <c r="LPJ35" s="5"/>
      <c r="LPK35" s="5"/>
      <c r="LPL35" s="5"/>
      <c r="LPM35" s="5"/>
      <c r="LPN35" s="5"/>
      <c r="LPO35" s="5"/>
      <c r="LPP35" s="5"/>
      <c r="LPQ35" s="5"/>
      <c r="LPR35" s="5"/>
      <c r="LPS35" s="5"/>
      <c r="LPT35" s="5"/>
      <c r="LPU35" s="5"/>
      <c r="LPV35" s="5"/>
      <c r="LPW35" s="5"/>
      <c r="LPX35" s="5"/>
      <c r="LPY35" s="5"/>
      <c r="LPZ35" s="5"/>
      <c r="LQA35" s="5"/>
      <c r="LQB35" s="5"/>
      <c r="LQC35" s="5"/>
      <c r="LQD35" s="5"/>
      <c r="LQE35" s="5"/>
      <c r="LQF35" s="5"/>
      <c r="LQG35" s="5"/>
      <c r="LQH35" s="5"/>
      <c r="LQI35" s="5"/>
      <c r="LQJ35" s="5"/>
      <c r="LQK35" s="5"/>
      <c r="LQL35" s="5"/>
      <c r="LQM35" s="5"/>
      <c r="LQN35" s="5"/>
      <c r="LQO35" s="5"/>
      <c r="LQP35" s="5"/>
      <c r="LQQ35" s="5"/>
      <c r="LQR35" s="5"/>
      <c r="LQS35" s="5"/>
      <c r="LQT35" s="5"/>
      <c r="LQU35" s="5"/>
      <c r="LQV35" s="5"/>
      <c r="LQW35" s="5"/>
      <c r="LQX35" s="5"/>
      <c r="LQY35" s="5"/>
      <c r="LQZ35" s="5"/>
      <c r="LRA35" s="5"/>
      <c r="LRB35" s="5"/>
      <c r="LRC35" s="5"/>
      <c r="LRD35" s="5"/>
      <c r="LRE35" s="5"/>
      <c r="LRF35" s="5"/>
      <c r="LRG35" s="5"/>
      <c r="LRH35" s="5"/>
      <c r="LRI35" s="5"/>
      <c r="LRJ35" s="5"/>
      <c r="LRK35" s="5"/>
      <c r="LRL35" s="5"/>
      <c r="LRM35" s="5"/>
      <c r="LRN35" s="5"/>
      <c r="LRO35" s="5"/>
      <c r="LRP35" s="5"/>
      <c r="LRQ35" s="5"/>
      <c r="LRR35" s="5"/>
      <c r="LRS35" s="5"/>
      <c r="LRT35" s="5"/>
      <c r="LRU35" s="5"/>
      <c r="LRV35" s="5"/>
      <c r="LRW35" s="5"/>
      <c r="LRX35" s="5"/>
      <c r="LRY35" s="5"/>
      <c r="LRZ35" s="5"/>
      <c r="LSA35" s="5"/>
      <c r="LSB35" s="5"/>
      <c r="LSC35" s="5"/>
      <c r="LSD35" s="5"/>
      <c r="LSE35" s="5"/>
      <c r="LSF35" s="5"/>
      <c r="LSG35" s="5"/>
      <c r="LSH35" s="5"/>
      <c r="LSI35" s="5"/>
      <c r="LSJ35" s="5"/>
      <c r="LSK35" s="5"/>
      <c r="LSL35" s="5"/>
      <c r="LSM35" s="5"/>
      <c r="LSN35" s="5"/>
      <c r="LSO35" s="5"/>
      <c r="LSP35" s="5"/>
      <c r="LSQ35" s="5"/>
      <c r="LSR35" s="5"/>
      <c r="LSS35" s="5"/>
      <c r="LST35" s="5"/>
      <c r="LSU35" s="5"/>
      <c r="LSV35" s="5"/>
      <c r="LSW35" s="5"/>
      <c r="LSX35" s="5"/>
      <c r="LSY35" s="5"/>
      <c r="LSZ35" s="5"/>
      <c r="LTA35" s="5"/>
      <c r="LTB35" s="5"/>
      <c r="LTC35" s="5"/>
      <c r="LTD35" s="5"/>
      <c r="LTE35" s="5"/>
      <c r="LTF35" s="5"/>
      <c r="LTG35" s="5"/>
      <c r="LTH35" s="5"/>
      <c r="LTI35" s="5"/>
      <c r="LTJ35" s="5"/>
      <c r="LTK35" s="5"/>
      <c r="LTL35" s="5"/>
      <c r="LTM35" s="5"/>
      <c r="LTN35" s="5"/>
      <c r="LTO35" s="5"/>
      <c r="LTP35" s="5"/>
      <c r="LTQ35" s="5"/>
      <c r="LTR35" s="5"/>
      <c r="LTS35" s="5"/>
      <c r="LTT35" s="5"/>
      <c r="LTU35" s="5"/>
      <c r="LTV35" s="5"/>
      <c r="LTW35" s="5"/>
      <c r="LTX35" s="5"/>
      <c r="LTY35" s="5"/>
      <c r="LTZ35" s="5"/>
      <c r="LUA35" s="5"/>
      <c r="LUB35" s="5"/>
      <c r="LUC35" s="5"/>
      <c r="LUD35" s="5"/>
      <c r="LUE35" s="5"/>
      <c r="LUF35" s="5"/>
      <c r="LUG35" s="5"/>
      <c r="LUH35" s="5"/>
      <c r="LUI35" s="5"/>
      <c r="LUJ35" s="5"/>
      <c r="LUK35" s="5"/>
      <c r="LUL35" s="5"/>
      <c r="LUM35" s="5"/>
      <c r="LUN35" s="5"/>
      <c r="LUO35" s="5"/>
      <c r="LUP35" s="5"/>
      <c r="LUQ35" s="5"/>
      <c r="LUR35" s="5"/>
      <c r="LUS35" s="5"/>
      <c r="LUT35" s="5"/>
      <c r="LUU35" s="5"/>
      <c r="LUV35" s="5"/>
      <c r="LUW35" s="5"/>
      <c r="LUX35" s="5"/>
      <c r="LUY35" s="5"/>
      <c r="LUZ35" s="5"/>
      <c r="LVA35" s="5"/>
      <c r="LVB35" s="5"/>
      <c r="LVC35" s="5"/>
      <c r="LVD35" s="5"/>
      <c r="LVE35" s="5"/>
      <c r="LVF35" s="5"/>
      <c r="LVG35" s="5"/>
      <c r="LVH35" s="5"/>
      <c r="LVI35" s="5"/>
      <c r="LVJ35" s="5"/>
      <c r="LVK35" s="5"/>
      <c r="LVL35" s="5"/>
      <c r="LVM35" s="5"/>
      <c r="LVN35" s="5"/>
      <c r="LVO35" s="5"/>
      <c r="LVP35" s="5"/>
      <c r="LVQ35" s="5"/>
      <c r="LVR35" s="5"/>
      <c r="LVS35" s="5"/>
      <c r="LVT35" s="5"/>
      <c r="LVU35" s="5"/>
      <c r="LVV35" s="5"/>
      <c r="LVW35" s="5"/>
      <c r="LVX35" s="5"/>
      <c r="LVY35" s="5"/>
      <c r="LVZ35" s="5"/>
      <c r="LWA35" s="5"/>
      <c r="LWB35" s="5"/>
      <c r="LWC35" s="5"/>
      <c r="LWD35" s="5"/>
      <c r="LWE35" s="5"/>
      <c r="LWF35" s="5"/>
      <c r="LWG35" s="5"/>
      <c r="LWH35" s="5"/>
      <c r="LWI35" s="5"/>
      <c r="LWJ35" s="5"/>
      <c r="LWK35" s="5"/>
      <c r="LWL35" s="5"/>
      <c r="LWM35" s="5"/>
      <c r="LWN35" s="5"/>
      <c r="LWO35" s="5"/>
      <c r="LWP35" s="5"/>
      <c r="LWQ35" s="5"/>
      <c r="LWR35" s="5"/>
      <c r="LWS35" s="5"/>
      <c r="LWT35" s="5"/>
      <c r="LWU35" s="5"/>
      <c r="LWV35" s="5"/>
      <c r="LWW35" s="5"/>
      <c r="LWX35" s="5"/>
      <c r="LWY35" s="5"/>
      <c r="LWZ35" s="5"/>
      <c r="LXA35" s="5"/>
      <c r="LXB35" s="5"/>
      <c r="LXC35" s="5"/>
      <c r="LXD35" s="5"/>
      <c r="LXE35" s="5"/>
      <c r="LXF35" s="5"/>
      <c r="LXG35" s="5"/>
      <c r="LXH35" s="5"/>
      <c r="LXI35" s="5"/>
      <c r="LXJ35" s="5"/>
      <c r="LXK35" s="5"/>
      <c r="LXL35" s="5"/>
      <c r="LXM35" s="5"/>
      <c r="LXN35" s="5"/>
      <c r="LXO35" s="5"/>
      <c r="LXP35" s="5"/>
      <c r="LXQ35" s="5"/>
      <c r="LXR35" s="5"/>
      <c r="LXS35" s="5"/>
      <c r="LXT35" s="5"/>
      <c r="LXU35" s="5"/>
      <c r="LXV35" s="5"/>
      <c r="LXW35" s="5"/>
      <c r="LXX35" s="5"/>
      <c r="LXY35" s="5"/>
      <c r="LXZ35" s="5"/>
      <c r="LYA35" s="5"/>
      <c r="LYB35" s="5"/>
      <c r="LYC35" s="5"/>
      <c r="LYD35" s="5"/>
      <c r="LYE35" s="5"/>
      <c r="LYF35" s="5"/>
      <c r="LYG35" s="5"/>
      <c r="LYH35" s="5"/>
      <c r="LYI35" s="5"/>
      <c r="LYJ35" s="5"/>
      <c r="LYK35" s="5"/>
      <c r="LYL35" s="5"/>
      <c r="LYM35" s="5"/>
      <c r="LYN35" s="5"/>
      <c r="LYO35" s="5"/>
      <c r="LYP35" s="5"/>
      <c r="LYQ35" s="5"/>
      <c r="LYR35" s="5"/>
      <c r="LYS35" s="5"/>
      <c r="LYT35" s="5"/>
      <c r="LYU35" s="5"/>
      <c r="LYV35" s="5"/>
      <c r="LYW35" s="5"/>
      <c r="LYX35" s="5"/>
      <c r="LYY35" s="5"/>
      <c r="LYZ35" s="5"/>
      <c r="LZA35" s="5"/>
      <c r="LZB35" s="5"/>
      <c r="LZC35" s="5"/>
      <c r="LZD35" s="5"/>
      <c r="LZE35" s="5"/>
      <c r="LZF35" s="5"/>
      <c r="LZG35" s="5"/>
      <c r="LZH35" s="5"/>
      <c r="LZI35" s="5"/>
      <c r="LZJ35" s="5"/>
      <c r="LZK35" s="5"/>
      <c r="LZL35" s="5"/>
      <c r="LZM35" s="5"/>
      <c r="LZN35" s="5"/>
      <c r="LZO35" s="5"/>
      <c r="LZP35" s="5"/>
      <c r="LZQ35" s="5"/>
      <c r="LZR35" s="5"/>
      <c r="LZS35" s="5"/>
      <c r="LZT35" s="5"/>
      <c r="LZU35" s="5"/>
      <c r="LZV35" s="5"/>
      <c r="LZW35" s="5"/>
      <c r="LZX35" s="5"/>
      <c r="LZY35" s="5"/>
      <c r="LZZ35" s="5"/>
      <c r="MAA35" s="5"/>
      <c r="MAB35" s="5"/>
      <c r="MAC35" s="5"/>
      <c r="MAD35" s="5"/>
      <c r="MAE35" s="5"/>
      <c r="MAF35" s="5"/>
      <c r="MAG35" s="5"/>
      <c r="MAH35" s="5"/>
      <c r="MAI35" s="5"/>
      <c r="MAJ35" s="5"/>
      <c r="MAK35" s="5"/>
      <c r="MAL35" s="5"/>
      <c r="MAM35" s="5"/>
      <c r="MAN35" s="5"/>
      <c r="MAO35" s="5"/>
      <c r="MAP35" s="5"/>
      <c r="MAQ35" s="5"/>
      <c r="MAR35" s="5"/>
      <c r="MAS35" s="5"/>
      <c r="MAT35" s="5"/>
      <c r="MAU35" s="5"/>
      <c r="MAV35" s="5"/>
      <c r="MAW35" s="5"/>
      <c r="MAX35" s="5"/>
      <c r="MAY35" s="5"/>
      <c r="MAZ35" s="5"/>
      <c r="MBA35" s="5"/>
      <c r="MBB35" s="5"/>
      <c r="MBC35" s="5"/>
      <c r="MBD35" s="5"/>
      <c r="MBE35" s="5"/>
      <c r="MBF35" s="5"/>
      <c r="MBG35" s="5"/>
      <c r="MBH35" s="5"/>
      <c r="MBI35" s="5"/>
      <c r="MBJ35" s="5"/>
      <c r="MBK35" s="5"/>
      <c r="MBL35" s="5"/>
      <c r="MBM35" s="5"/>
      <c r="MBN35" s="5"/>
      <c r="MBO35" s="5"/>
      <c r="MBP35" s="5"/>
      <c r="MBQ35" s="5"/>
      <c r="MBR35" s="5"/>
      <c r="MBS35" s="5"/>
      <c r="MBT35" s="5"/>
      <c r="MBU35" s="5"/>
      <c r="MBV35" s="5"/>
      <c r="MBW35" s="5"/>
      <c r="MBX35" s="5"/>
      <c r="MBY35" s="5"/>
      <c r="MBZ35" s="5"/>
      <c r="MCA35" s="5"/>
      <c r="MCB35" s="5"/>
      <c r="MCC35" s="5"/>
      <c r="MCD35" s="5"/>
      <c r="MCE35" s="5"/>
      <c r="MCF35" s="5"/>
      <c r="MCG35" s="5"/>
      <c r="MCH35" s="5"/>
      <c r="MCI35" s="5"/>
      <c r="MCJ35" s="5"/>
      <c r="MCK35" s="5"/>
      <c r="MCL35" s="5"/>
      <c r="MCM35" s="5"/>
      <c r="MCN35" s="5"/>
      <c r="MCO35" s="5"/>
      <c r="MCP35" s="5"/>
      <c r="MCQ35" s="5"/>
      <c r="MCR35" s="5"/>
      <c r="MCS35" s="5"/>
      <c r="MCT35" s="5"/>
      <c r="MCU35" s="5"/>
      <c r="MCV35" s="5"/>
      <c r="MCW35" s="5"/>
      <c r="MCX35" s="5"/>
      <c r="MCY35" s="5"/>
      <c r="MCZ35" s="5"/>
      <c r="MDA35" s="5"/>
      <c r="MDB35" s="5"/>
      <c r="MDC35" s="5"/>
      <c r="MDD35" s="5"/>
      <c r="MDE35" s="5"/>
      <c r="MDF35" s="5"/>
      <c r="MDG35" s="5"/>
      <c r="MDH35" s="5"/>
      <c r="MDI35" s="5"/>
      <c r="MDJ35" s="5"/>
      <c r="MDK35" s="5"/>
      <c r="MDL35" s="5"/>
      <c r="MDM35" s="5"/>
      <c r="MDN35" s="5"/>
      <c r="MDO35" s="5"/>
      <c r="MDP35" s="5"/>
      <c r="MDQ35" s="5"/>
      <c r="MDR35" s="5"/>
      <c r="MDS35" s="5"/>
      <c r="MDT35" s="5"/>
      <c r="MDU35" s="5"/>
      <c r="MDV35" s="5"/>
      <c r="MDW35" s="5"/>
      <c r="MDX35" s="5"/>
      <c r="MDY35" s="5"/>
      <c r="MDZ35" s="5"/>
      <c r="MEA35" s="5"/>
      <c r="MEB35" s="5"/>
      <c r="MEC35" s="5"/>
      <c r="MED35" s="5"/>
      <c r="MEE35" s="5"/>
      <c r="MEF35" s="5"/>
      <c r="MEG35" s="5"/>
      <c r="MEH35" s="5"/>
      <c r="MEI35" s="5"/>
      <c r="MEJ35" s="5"/>
      <c r="MEK35" s="5"/>
      <c r="MEL35" s="5"/>
      <c r="MEM35" s="5"/>
      <c r="MEN35" s="5"/>
      <c r="MEO35" s="5"/>
      <c r="MEP35" s="5"/>
      <c r="MEQ35" s="5"/>
      <c r="MER35" s="5"/>
      <c r="MES35" s="5"/>
      <c r="MET35" s="5"/>
      <c r="MEU35" s="5"/>
      <c r="MEV35" s="5"/>
      <c r="MEW35" s="5"/>
      <c r="MEX35" s="5"/>
      <c r="MEY35" s="5"/>
      <c r="MEZ35" s="5"/>
      <c r="MFA35" s="5"/>
      <c r="MFB35" s="5"/>
      <c r="MFC35" s="5"/>
      <c r="MFD35" s="5"/>
      <c r="MFE35" s="5"/>
      <c r="MFF35" s="5"/>
      <c r="MFG35" s="5"/>
      <c r="MFH35" s="5"/>
      <c r="MFI35" s="5"/>
      <c r="MFJ35" s="5"/>
      <c r="MFK35" s="5"/>
      <c r="MFL35" s="5"/>
      <c r="MFM35" s="5"/>
      <c r="MFN35" s="5"/>
      <c r="MFO35" s="5"/>
      <c r="MFP35" s="5"/>
      <c r="MFQ35" s="5"/>
      <c r="MFR35" s="5"/>
      <c r="MFS35" s="5"/>
      <c r="MFT35" s="5"/>
      <c r="MFU35" s="5"/>
      <c r="MFV35" s="5"/>
      <c r="MFW35" s="5"/>
      <c r="MFX35" s="5"/>
      <c r="MFY35" s="5"/>
      <c r="MFZ35" s="5"/>
      <c r="MGA35" s="5"/>
      <c r="MGB35" s="5"/>
      <c r="MGC35" s="5"/>
      <c r="MGD35" s="5"/>
      <c r="MGE35" s="5"/>
      <c r="MGF35" s="5"/>
      <c r="MGG35" s="5"/>
      <c r="MGH35" s="5"/>
      <c r="MGI35" s="5"/>
      <c r="MGJ35" s="5"/>
      <c r="MGK35" s="5"/>
      <c r="MGL35" s="5"/>
      <c r="MGM35" s="5"/>
      <c r="MGN35" s="5"/>
      <c r="MGO35" s="5"/>
      <c r="MGP35" s="5"/>
      <c r="MGQ35" s="5"/>
      <c r="MGR35" s="5"/>
      <c r="MGS35" s="5"/>
      <c r="MGT35" s="5"/>
      <c r="MGU35" s="5"/>
      <c r="MGV35" s="5"/>
      <c r="MGW35" s="5"/>
      <c r="MGX35" s="5"/>
      <c r="MGY35" s="5"/>
      <c r="MGZ35" s="5"/>
      <c r="MHA35" s="5"/>
      <c r="MHB35" s="5"/>
      <c r="MHC35" s="5"/>
      <c r="MHD35" s="5"/>
      <c r="MHE35" s="5"/>
      <c r="MHF35" s="5"/>
      <c r="MHG35" s="5"/>
      <c r="MHH35" s="5"/>
      <c r="MHI35" s="5"/>
      <c r="MHJ35" s="5"/>
      <c r="MHK35" s="5"/>
      <c r="MHL35" s="5"/>
      <c r="MHM35" s="5"/>
      <c r="MHN35" s="5"/>
      <c r="MHO35" s="5"/>
      <c r="MHP35" s="5"/>
      <c r="MHQ35" s="5"/>
      <c r="MHR35" s="5"/>
      <c r="MHS35" s="5"/>
      <c r="MHT35" s="5"/>
      <c r="MHU35" s="5"/>
      <c r="MHV35" s="5"/>
      <c r="MHW35" s="5"/>
      <c r="MHX35" s="5"/>
      <c r="MHY35" s="5"/>
      <c r="MHZ35" s="5"/>
      <c r="MIA35" s="5"/>
      <c r="MIB35" s="5"/>
      <c r="MIC35" s="5"/>
      <c r="MID35" s="5"/>
      <c r="MIE35" s="5"/>
      <c r="MIF35" s="5"/>
      <c r="MIG35" s="5"/>
      <c r="MIH35" s="5"/>
      <c r="MII35" s="5"/>
      <c r="MIJ35" s="5"/>
      <c r="MIK35" s="5"/>
      <c r="MIL35" s="5"/>
      <c r="MIM35" s="5"/>
      <c r="MIN35" s="5"/>
      <c r="MIO35" s="5"/>
      <c r="MIP35" s="5"/>
      <c r="MIQ35" s="5"/>
      <c r="MIR35" s="5"/>
      <c r="MIS35" s="5"/>
      <c r="MIT35" s="5"/>
      <c r="MIU35" s="5"/>
      <c r="MIV35" s="5"/>
      <c r="MIW35" s="5"/>
      <c r="MIX35" s="5"/>
      <c r="MIY35" s="5"/>
      <c r="MIZ35" s="5"/>
      <c r="MJA35" s="5"/>
      <c r="MJB35" s="5"/>
      <c r="MJC35" s="5"/>
      <c r="MJD35" s="5"/>
      <c r="MJE35" s="5"/>
      <c r="MJF35" s="5"/>
      <c r="MJG35" s="5"/>
      <c r="MJH35" s="5"/>
      <c r="MJI35" s="5"/>
      <c r="MJJ35" s="5"/>
      <c r="MJK35" s="5"/>
      <c r="MJL35" s="5"/>
      <c r="MJM35" s="5"/>
      <c r="MJN35" s="5"/>
      <c r="MJO35" s="5"/>
      <c r="MJP35" s="5"/>
      <c r="MJQ35" s="5"/>
      <c r="MJR35" s="5"/>
      <c r="MJS35" s="5"/>
      <c r="MJT35" s="5"/>
      <c r="MJU35" s="5"/>
      <c r="MJV35" s="5"/>
      <c r="MJW35" s="5"/>
      <c r="MJX35" s="5"/>
      <c r="MJY35" s="5"/>
      <c r="MJZ35" s="5"/>
      <c r="MKA35" s="5"/>
      <c r="MKB35" s="5"/>
      <c r="MKC35" s="5"/>
      <c r="MKD35" s="5"/>
      <c r="MKE35" s="5"/>
      <c r="MKF35" s="5"/>
      <c r="MKG35" s="5"/>
      <c r="MKH35" s="5"/>
      <c r="MKI35" s="5"/>
      <c r="MKJ35" s="5"/>
      <c r="MKK35" s="5"/>
      <c r="MKL35" s="5"/>
      <c r="MKM35" s="5"/>
      <c r="MKN35" s="5"/>
      <c r="MKO35" s="5"/>
      <c r="MKP35" s="5"/>
      <c r="MKQ35" s="5"/>
      <c r="MKR35" s="5"/>
      <c r="MKS35" s="5"/>
      <c r="MKT35" s="5"/>
      <c r="MKU35" s="5"/>
      <c r="MKV35" s="5"/>
      <c r="MKW35" s="5"/>
      <c r="MKX35" s="5"/>
      <c r="MKY35" s="5"/>
      <c r="MKZ35" s="5"/>
      <c r="MLA35" s="5"/>
      <c r="MLB35" s="5"/>
      <c r="MLC35" s="5"/>
      <c r="MLD35" s="5"/>
      <c r="MLE35" s="5"/>
      <c r="MLF35" s="5"/>
      <c r="MLG35" s="5"/>
      <c r="MLH35" s="5"/>
      <c r="MLI35" s="5"/>
      <c r="MLJ35" s="5"/>
      <c r="MLK35" s="5"/>
      <c r="MLL35" s="5"/>
      <c r="MLM35" s="5"/>
      <c r="MLN35" s="5"/>
      <c r="MLO35" s="5"/>
      <c r="MLP35" s="5"/>
      <c r="MLQ35" s="5"/>
      <c r="MLR35" s="5"/>
      <c r="MLS35" s="5"/>
      <c r="MLT35" s="5"/>
      <c r="MLU35" s="5"/>
      <c r="MLV35" s="5"/>
      <c r="MLW35" s="5"/>
      <c r="MLX35" s="5"/>
      <c r="MLY35" s="5"/>
      <c r="MLZ35" s="5"/>
      <c r="MMA35" s="5"/>
      <c r="MMB35" s="5"/>
      <c r="MMC35" s="5"/>
      <c r="MMD35" s="5"/>
      <c r="MME35" s="5"/>
      <c r="MMF35" s="5"/>
      <c r="MMG35" s="5"/>
      <c r="MMH35" s="5"/>
      <c r="MMI35" s="5"/>
      <c r="MMJ35" s="5"/>
      <c r="MMK35" s="5"/>
      <c r="MML35" s="5"/>
      <c r="MMM35" s="5"/>
      <c r="MMN35" s="5"/>
      <c r="MMO35" s="5"/>
      <c r="MMP35" s="5"/>
      <c r="MMQ35" s="5"/>
      <c r="MMR35" s="5"/>
      <c r="MMS35" s="5"/>
      <c r="MMT35" s="5"/>
      <c r="MMU35" s="5"/>
      <c r="MMV35" s="5"/>
      <c r="MMW35" s="5"/>
      <c r="MMX35" s="5"/>
      <c r="MMY35" s="5"/>
      <c r="MMZ35" s="5"/>
      <c r="MNA35" s="5"/>
      <c r="MNB35" s="5"/>
      <c r="MNC35" s="5"/>
      <c r="MND35" s="5"/>
      <c r="MNE35" s="5"/>
      <c r="MNF35" s="5"/>
      <c r="MNG35" s="5"/>
      <c r="MNH35" s="5"/>
      <c r="MNI35" s="5"/>
      <c r="MNJ35" s="5"/>
      <c r="MNK35" s="5"/>
      <c r="MNL35" s="5"/>
      <c r="MNM35" s="5"/>
      <c r="MNN35" s="5"/>
      <c r="MNO35" s="5"/>
      <c r="MNP35" s="5"/>
      <c r="MNQ35" s="5"/>
      <c r="MNR35" s="5"/>
      <c r="MNS35" s="5"/>
      <c r="MNT35" s="5"/>
      <c r="MNU35" s="5"/>
      <c r="MNV35" s="5"/>
      <c r="MNW35" s="5"/>
      <c r="MNX35" s="5"/>
      <c r="MNY35" s="5"/>
      <c r="MNZ35" s="5"/>
      <c r="MOA35" s="5"/>
      <c r="MOB35" s="5"/>
      <c r="MOC35" s="5"/>
      <c r="MOD35" s="5"/>
      <c r="MOE35" s="5"/>
      <c r="MOF35" s="5"/>
      <c r="MOG35" s="5"/>
      <c r="MOH35" s="5"/>
      <c r="MOI35" s="5"/>
      <c r="MOJ35" s="5"/>
      <c r="MOK35" s="5"/>
      <c r="MOL35" s="5"/>
      <c r="MOM35" s="5"/>
      <c r="MON35" s="5"/>
      <c r="MOO35" s="5"/>
      <c r="MOP35" s="5"/>
      <c r="MOQ35" s="5"/>
      <c r="MOR35" s="5"/>
      <c r="MOS35" s="5"/>
      <c r="MOT35" s="5"/>
      <c r="MOU35" s="5"/>
      <c r="MOV35" s="5"/>
      <c r="MOW35" s="5"/>
      <c r="MOX35" s="5"/>
      <c r="MOY35" s="5"/>
      <c r="MOZ35" s="5"/>
      <c r="MPA35" s="5"/>
      <c r="MPB35" s="5"/>
      <c r="MPC35" s="5"/>
      <c r="MPD35" s="5"/>
      <c r="MPE35" s="5"/>
      <c r="MPF35" s="5"/>
      <c r="MPG35" s="5"/>
      <c r="MPH35" s="5"/>
      <c r="MPI35" s="5"/>
      <c r="MPJ35" s="5"/>
      <c r="MPK35" s="5"/>
      <c r="MPL35" s="5"/>
      <c r="MPM35" s="5"/>
      <c r="MPN35" s="5"/>
      <c r="MPO35" s="5"/>
      <c r="MPP35" s="5"/>
      <c r="MPQ35" s="5"/>
      <c r="MPR35" s="5"/>
      <c r="MPS35" s="5"/>
      <c r="MPT35" s="5"/>
      <c r="MPU35" s="5"/>
      <c r="MPV35" s="5"/>
      <c r="MPW35" s="5"/>
      <c r="MPX35" s="5"/>
      <c r="MPY35" s="5"/>
      <c r="MPZ35" s="5"/>
      <c r="MQA35" s="5"/>
      <c r="MQB35" s="5"/>
      <c r="MQC35" s="5"/>
      <c r="MQD35" s="5"/>
      <c r="MQE35" s="5"/>
      <c r="MQF35" s="5"/>
      <c r="MQG35" s="5"/>
      <c r="MQH35" s="5"/>
      <c r="MQI35" s="5"/>
      <c r="MQJ35" s="5"/>
      <c r="MQK35" s="5"/>
      <c r="MQL35" s="5"/>
      <c r="MQM35" s="5"/>
      <c r="MQN35" s="5"/>
      <c r="MQO35" s="5"/>
      <c r="MQP35" s="5"/>
      <c r="MQQ35" s="5"/>
      <c r="MQR35" s="5"/>
      <c r="MQS35" s="5"/>
      <c r="MQT35" s="5"/>
      <c r="MQU35" s="5"/>
      <c r="MQV35" s="5"/>
      <c r="MQW35" s="5"/>
      <c r="MQX35" s="5"/>
      <c r="MQY35" s="5"/>
      <c r="MQZ35" s="5"/>
      <c r="MRA35" s="5"/>
      <c r="MRB35" s="5"/>
      <c r="MRC35" s="5"/>
      <c r="MRD35" s="5"/>
      <c r="MRE35" s="5"/>
      <c r="MRF35" s="5"/>
      <c r="MRG35" s="5"/>
      <c r="MRH35" s="5"/>
      <c r="MRI35" s="5"/>
      <c r="MRJ35" s="5"/>
      <c r="MRK35" s="5"/>
      <c r="MRL35" s="5"/>
      <c r="MRM35" s="5"/>
      <c r="MRN35" s="5"/>
      <c r="MRO35" s="5"/>
      <c r="MRP35" s="5"/>
      <c r="MRQ35" s="5"/>
      <c r="MRR35" s="5"/>
      <c r="MRS35" s="5"/>
      <c r="MRT35" s="5"/>
      <c r="MRU35" s="5"/>
      <c r="MRV35" s="5"/>
      <c r="MRW35" s="5"/>
      <c r="MRX35" s="5"/>
      <c r="MRY35" s="5"/>
      <c r="MRZ35" s="5"/>
      <c r="MSA35" s="5"/>
      <c r="MSB35" s="5"/>
      <c r="MSC35" s="5"/>
      <c r="MSD35" s="5"/>
      <c r="MSE35" s="5"/>
      <c r="MSF35" s="5"/>
      <c r="MSG35" s="5"/>
      <c r="MSH35" s="5"/>
      <c r="MSI35" s="5"/>
      <c r="MSJ35" s="5"/>
      <c r="MSK35" s="5"/>
      <c r="MSL35" s="5"/>
      <c r="MSM35" s="5"/>
      <c r="MSN35" s="5"/>
      <c r="MSO35" s="5"/>
      <c r="MSP35" s="5"/>
      <c r="MSQ35" s="5"/>
      <c r="MSR35" s="5"/>
      <c r="MSS35" s="5"/>
      <c r="MST35" s="5"/>
      <c r="MSU35" s="5"/>
      <c r="MSV35" s="5"/>
      <c r="MSW35" s="5"/>
      <c r="MSX35" s="5"/>
      <c r="MSY35" s="5"/>
      <c r="MSZ35" s="5"/>
      <c r="MTA35" s="5"/>
      <c r="MTB35" s="5"/>
      <c r="MTC35" s="5"/>
      <c r="MTD35" s="5"/>
      <c r="MTE35" s="5"/>
      <c r="MTF35" s="5"/>
      <c r="MTG35" s="5"/>
      <c r="MTH35" s="5"/>
      <c r="MTI35" s="5"/>
      <c r="MTJ35" s="5"/>
      <c r="MTK35" s="5"/>
      <c r="MTL35" s="5"/>
      <c r="MTM35" s="5"/>
      <c r="MTN35" s="5"/>
      <c r="MTO35" s="5"/>
      <c r="MTP35" s="5"/>
      <c r="MTQ35" s="5"/>
      <c r="MTR35" s="5"/>
      <c r="MTS35" s="5"/>
      <c r="MTT35" s="5"/>
      <c r="MTU35" s="5"/>
      <c r="MTV35" s="5"/>
      <c r="MTW35" s="5"/>
      <c r="MTX35" s="5"/>
      <c r="MTY35" s="5"/>
      <c r="MTZ35" s="5"/>
      <c r="MUA35" s="5"/>
      <c r="MUB35" s="5"/>
      <c r="MUC35" s="5"/>
      <c r="MUD35" s="5"/>
      <c r="MUE35" s="5"/>
      <c r="MUF35" s="5"/>
      <c r="MUG35" s="5"/>
      <c r="MUH35" s="5"/>
      <c r="MUI35" s="5"/>
      <c r="MUJ35" s="5"/>
      <c r="MUK35" s="5"/>
      <c r="MUL35" s="5"/>
      <c r="MUM35" s="5"/>
      <c r="MUN35" s="5"/>
      <c r="MUO35" s="5"/>
      <c r="MUP35" s="5"/>
      <c r="MUQ35" s="5"/>
      <c r="MUR35" s="5"/>
      <c r="MUS35" s="5"/>
      <c r="MUT35" s="5"/>
      <c r="MUU35" s="5"/>
      <c r="MUV35" s="5"/>
      <c r="MUW35" s="5"/>
      <c r="MUX35" s="5"/>
      <c r="MUY35" s="5"/>
      <c r="MUZ35" s="5"/>
      <c r="MVA35" s="5"/>
      <c r="MVB35" s="5"/>
      <c r="MVC35" s="5"/>
      <c r="MVD35" s="5"/>
      <c r="MVE35" s="5"/>
      <c r="MVF35" s="5"/>
      <c r="MVG35" s="5"/>
      <c r="MVH35" s="5"/>
      <c r="MVI35" s="5"/>
      <c r="MVJ35" s="5"/>
      <c r="MVK35" s="5"/>
      <c r="MVL35" s="5"/>
      <c r="MVM35" s="5"/>
      <c r="MVN35" s="5"/>
      <c r="MVO35" s="5"/>
      <c r="MVP35" s="5"/>
      <c r="MVQ35" s="5"/>
      <c r="MVR35" s="5"/>
      <c r="MVS35" s="5"/>
      <c r="MVT35" s="5"/>
      <c r="MVU35" s="5"/>
      <c r="MVV35" s="5"/>
      <c r="MVW35" s="5"/>
      <c r="MVX35" s="5"/>
      <c r="MVY35" s="5"/>
      <c r="MVZ35" s="5"/>
      <c r="MWA35" s="5"/>
      <c r="MWB35" s="5"/>
      <c r="MWC35" s="5"/>
      <c r="MWD35" s="5"/>
      <c r="MWE35" s="5"/>
      <c r="MWF35" s="5"/>
      <c r="MWG35" s="5"/>
      <c r="MWH35" s="5"/>
      <c r="MWI35" s="5"/>
      <c r="MWJ35" s="5"/>
      <c r="MWK35" s="5"/>
      <c r="MWL35" s="5"/>
      <c r="MWM35" s="5"/>
      <c r="MWN35" s="5"/>
      <c r="MWO35" s="5"/>
      <c r="MWP35" s="5"/>
      <c r="MWQ35" s="5"/>
      <c r="MWR35" s="5"/>
      <c r="MWS35" s="5"/>
      <c r="MWT35" s="5"/>
      <c r="MWU35" s="5"/>
      <c r="MWV35" s="5"/>
      <c r="MWW35" s="5"/>
      <c r="MWX35" s="5"/>
      <c r="MWY35" s="5"/>
      <c r="MWZ35" s="5"/>
      <c r="MXA35" s="5"/>
      <c r="MXB35" s="5"/>
      <c r="MXC35" s="5"/>
      <c r="MXD35" s="5"/>
      <c r="MXE35" s="5"/>
      <c r="MXF35" s="5"/>
      <c r="MXG35" s="5"/>
      <c r="MXH35" s="5"/>
      <c r="MXI35" s="5"/>
      <c r="MXJ35" s="5"/>
      <c r="MXK35" s="5"/>
      <c r="MXL35" s="5"/>
      <c r="MXM35" s="5"/>
      <c r="MXN35" s="5"/>
      <c r="MXO35" s="5"/>
      <c r="MXP35" s="5"/>
      <c r="MXQ35" s="5"/>
      <c r="MXR35" s="5"/>
      <c r="MXS35" s="5"/>
      <c r="MXT35" s="5"/>
      <c r="MXU35" s="5"/>
      <c r="MXV35" s="5"/>
      <c r="MXW35" s="5"/>
      <c r="MXX35" s="5"/>
      <c r="MXY35" s="5"/>
      <c r="MXZ35" s="5"/>
      <c r="MYA35" s="5"/>
      <c r="MYB35" s="5"/>
      <c r="MYC35" s="5"/>
      <c r="MYD35" s="5"/>
      <c r="MYE35" s="5"/>
      <c r="MYF35" s="5"/>
      <c r="MYG35" s="5"/>
      <c r="MYH35" s="5"/>
      <c r="MYI35" s="5"/>
      <c r="MYJ35" s="5"/>
      <c r="MYK35" s="5"/>
      <c r="MYL35" s="5"/>
      <c r="MYM35" s="5"/>
      <c r="MYN35" s="5"/>
      <c r="MYO35" s="5"/>
      <c r="MYP35" s="5"/>
      <c r="MYQ35" s="5"/>
      <c r="MYR35" s="5"/>
      <c r="MYS35" s="5"/>
      <c r="MYT35" s="5"/>
      <c r="MYU35" s="5"/>
      <c r="MYV35" s="5"/>
      <c r="MYW35" s="5"/>
      <c r="MYX35" s="5"/>
      <c r="MYY35" s="5"/>
      <c r="MYZ35" s="5"/>
      <c r="MZA35" s="5"/>
      <c r="MZB35" s="5"/>
      <c r="MZC35" s="5"/>
      <c r="MZD35" s="5"/>
      <c r="MZE35" s="5"/>
      <c r="MZF35" s="5"/>
      <c r="MZG35" s="5"/>
      <c r="MZH35" s="5"/>
      <c r="MZI35" s="5"/>
      <c r="MZJ35" s="5"/>
      <c r="MZK35" s="5"/>
      <c r="MZL35" s="5"/>
      <c r="MZM35" s="5"/>
      <c r="MZN35" s="5"/>
      <c r="MZO35" s="5"/>
      <c r="MZP35" s="5"/>
      <c r="MZQ35" s="5"/>
      <c r="MZR35" s="5"/>
      <c r="MZS35" s="5"/>
      <c r="MZT35" s="5"/>
      <c r="MZU35" s="5"/>
      <c r="MZV35" s="5"/>
      <c r="MZW35" s="5"/>
      <c r="MZX35" s="5"/>
      <c r="MZY35" s="5"/>
      <c r="MZZ35" s="5"/>
      <c r="NAA35" s="5"/>
      <c r="NAB35" s="5"/>
      <c r="NAC35" s="5"/>
      <c r="NAD35" s="5"/>
      <c r="NAE35" s="5"/>
      <c r="NAF35" s="5"/>
      <c r="NAG35" s="5"/>
      <c r="NAH35" s="5"/>
      <c r="NAI35" s="5"/>
      <c r="NAJ35" s="5"/>
      <c r="NAK35" s="5"/>
      <c r="NAL35" s="5"/>
      <c r="NAM35" s="5"/>
      <c r="NAN35" s="5"/>
      <c r="NAO35" s="5"/>
      <c r="NAP35" s="5"/>
      <c r="NAQ35" s="5"/>
      <c r="NAR35" s="5"/>
      <c r="NAS35" s="5"/>
      <c r="NAT35" s="5"/>
      <c r="NAU35" s="5"/>
      <c r="NAV35" s="5"/>
      <c r="NAW35" s="5"/>
      <c r="NAX35" s="5"/>
      <c r="NAY35" s="5"/>
      <c r="NAZ35" s="5"/>
      <c r="NBA35" s="5"/>
      <c r="NBB35" s="5"/>
      <c r="NBC35" s="5"/>
      <c r="NBD35" s="5"/>
      <c r="NBE35" s="5"/>
      <c r="NBF35" s="5"/>
      <c r="NBG35" s="5"/>
      <c r="NBH35" s="5"/>
      <c r="NBI35" s="5"/>
      <c r="NBJ35" s="5"/>
      <c r="NBK35" s="5"/>
      <c r="NBL35" s="5"/>
      <c r="NBM35" s="5"/>
      <c r="NBN35" s="5"/>
      <c r="NBO35" s="5"/>
      <c r="NBP35" s="5"/>
      <c r="NBQ35" s="5"/>
      <c r="NBR35" s="5"/>
      <c r="NBS35" s="5"/>
      <c r="NBT35" s="5"/>
      <c r="NBU35" s="5"/>
      <c r="NBV35" s="5"/>
      <c r="NBW35" s="5"/>
      <c r="NBX35" s="5"/>
      <c r="NBY35" s="5"/>
      <c r="NBZ35" s="5"/>
      <c r="NCA35" s="5"/>
      <c r="NCB35" s="5"/>
      <c r="NCC35" s="5"/>
      <c r="NCD35" s="5"/>
      <c r="NCE35" s="5"/>
      <c r="NCF35" s="5"/>
      <c r="NCG35" s="5"/>
      <c r="NCH35" s="5"/>
      <c r="NCI35" s="5"/>
      <c r="NCJ35" s="5"/>
      <c r="NCK35" s="5"/>
      <c r="NCL35" s="5"/>
      <c r="NCM35" s="5"/>
      <c r="NCN35" s="5"/>
      <c r="NCO35" s="5"/>
      <c r="NCP35" s="5"/>
      <c r="NCQ35" s="5"/>
      <c r="NCR35" s="5"/>
      <c r="NCS35" s="5"/>
      <c r="NCT35" s="5"/>
      <c r="NCU35" s="5"/>
      <c r="NCV35" s="5"/>
      <c r="NCW35" s="5"/>
      <c r="NCX35" s="5"/>
      <c r="NCY35" s="5"/>
      <c r="NCZ35" s="5"/>
      <c r="NDA35" s="5"/>
      <c r="NDB35" s="5"/>
      <c r="NDC35" s="5"/>
      <c r="NDD35" s="5"/>
      <c r="NDE35" s="5"/>
      <c r="NDF35" s="5"/>
      <c r="NDG35" s="5"/>
      <c r="NDH35" s="5"/>
      <c r="NDI35" s="5"/>
      <c r="NDJ35" s="5"/>
      <c r="NDK35" s="5"/>
      <c r="NDL35" s="5"/>
      <c r="NDM35" s="5"/>
      <c r="NDN35" s="5"/>
      <c r="NDO35" s="5"/>
      <c r="NDP35" s="5"/>
      <c r="NDQ35" s="5"/>
      <c r="NDR35" s="5"/>
      <c r="NDS35" s="5"/>
      <c r="NDT35" s="5"/>
      <c r="NDU35" s="5"/>
      <c r="NDV35" s="5"/>
      <c r="NDW35" s="5"/>
      <c r="NDX35" s="5"/>
      <c r="NDY35" s="5"/>
      <c r="NDZ35" s="5"/>
      <c r="NEA35" s="5"/>
      <c r="NEB35" s="5"/>
      <c r="NEC35" s="5"/>
      <c r="NED35" s="5"/>
      <c r="NEE35" s="5"/>
      <c r="NEF35" s="5"/>
      <c r="NEG35" s="5"/>
      <c r="NEH35" s="5"/>
      <c r="NEI35" s="5"/>
      <c r="NEJ35" s="5"/>
      <c r="NEK35" s="5"/>
      <c r="NEL35" s="5"/>
      <c r="NEM35" s="5"/>
      <c r="NEN35" s="5"/>
      <c r="NEO35" s="5"/>
      <c r="NEP35" s="5"/>
      <c r="NEQ35" s="5"/>
      <c r="NER35" s="5"/>
      <c r="NES35" s="5"/>
      <c r="NET35" s="5"/>
      <c r="NEU35" s="5"/>
      <c r="NEV35" s="5"/>
      <c r="NEW35" s="5"/>
      <c r="NEX35" s="5"/>
      <c r="NEY35" s="5"/>
      <c r="NEZ35" s="5"/>
      <c r="NFA35" s="5"/>
      <c r="NFB35" s="5"/>
      <c r="NFC35" s="5"/>
      <c r="NFD35" s="5"/>
      <c r="NFE35" s="5"/>
      <c r="NFF35" s="5"/>
      <c r="NFG35" s="5"/>
      <c r="NFH35" s="5"/>
      <c r="NFI35" s="5"/>
      <c r="NFJ35" s="5"/>
      <c r="NFK35" s="5"/>
      <c r="NFL35" s="5"/>
      <c r="NFM35" s="5"/>
      <c r="NFN35" s="5"/>
      <c r="NFO35" s="5"/>
      <c r="NFP35" s="5"/>
      <c r="NFQ35" s="5"/>
      <c r="NFR35" s="5"/>
      <c r="NFS35" s="5"/>
      <c r="NFT35" s="5"/>
      <c r="NFU35" s="5"/>
      <c r="NFV35" s="5"/>
      <c r="NFW35" s="5"/>
      <c r="NFX35" s="5"/>
      <c r="NFY35" s="5"/>
      <c r="NFZ35" s="5"/>
      <c r="NGA35" s="5"/>
      <c r="NGB35" s="5"/>
      <c r="NGC35" s="5"/>
      <c r="NGD35" s="5"/>
      <c r="NGE35" s="5"/>
      <c r="NGF35" s="5"/>
      <c r="NGG35" s="5"/>
      <c r="NGH35" s="5"/>
      <c r="NGI35" s="5"/>
      <c r="NGJ35" s="5"/>
      <c r="NGK35" s="5"/>
      <c r="NGL35" s="5"/>
      <c r="NGM35" s="5"/>
      <c r="NGN35" s="5"/>
      <c r="NGO35" s="5"/>
      <c r="NGP35" s="5"/>
      <c r="NGQ35" s="5"/>
      <c r="NGR35" s="5"/>
      <c r="NGS35" s="5"/>
      <c r="NGT35" s="5"/>
      <c r="NGU35" s="5"/>
      <c r="NGV35" s="5"/>
      <c r="NGW35" s="5"/>
      <c r="NGX35" s="5"/>
      <c r="NGY35" s="5"/>
      <c r="NGZ35" s="5"/>
      <c r="NHA35" s="5"/>
      <c r="NHB35" s="5"/>
      <c r="NHC35" s="5"/>
      <c r="NHD35" s="5"/>
      <c r="NHE35" s="5"/>
      <c r="NHF35" s="5"/>
      <c r="NHG35" s="5"/>
      <c r="NHH35" s="5"/>
      <c r="NHI35" s="5"/>
      <c r="NHJ35" s="5"/>
      <c r="NHK35" s="5"/>
      <c r="NHL35" s="5"/>
      <c r="NHM35" s="5"/>
      <c r="NHN35" s="5"/>
      <c r="NHO35" s="5"/>
      <c r="NHP35" s="5"/>
      <c r="NHQ35" s="5"/>
      <c r="NHR35" s="5"/>
      <c r="NHS35" s="5"/>
      <c r="NHT35" s="5"/>
      <c r="NHU35" s="5"/>
      <c r="NHV35" s="5"/>
      <c r="NHW35" s="5"/>
      <c r="NHX35" s="5"/>
      <c r="NHY35" s="5"/>
      <c r="NHZ35" s="5"/>
      <c r="NIA35" s="5"/>
      <c r="NIB35" s="5"/>
      <c r="NIC35" s="5"/>
      <c r="NID35" s="5"/>
      <c r="NIE35" s="5"/>
      <c r="NIF35" s="5"/>
      <c r="NIG35" s="5"/>
      <c r="NIH35" s="5"/>
      <c r="NII35" s="5"/>
      <c r="NIJ35" s="5"/>
      <c r="NIK35" s="5"/>
      <c r="NIL35" s="5"/>
      <c r="NIM35" s="5"/>
      <c r="NIN35" s="5"/>
      <c r="NIO35" s="5"/>
      <c r="NIP35" s="5"/>
      <c r="NIQ35" s="5"/>
      <c r="NIR35" s="5"/>
      <c r="NIS35" s="5"/>
      <c r="NIT35" s="5"/>
      <c r="NIU35" s="5"/>
      <c r="NIV35" s="5"/>
      <c r="NIW35" s="5"/>
      <c r="NIX35" s="5"/>
      <c r="NIY35" s="5"/>
      <c r="NIZ35" s="5"/>
      <c r="NJA35" s="5"/>
      <c r="NJB35" s="5"/>
      <c r="NJC35" s="5"/>
      <c r="NJD35" s="5"/>
      <c r="NJE35" s="5"/>
      <c r="NJF35" s="5"/>
      <c r="NJG35" s="5"/>
      <c r="NJH35" s="5"/>
      <c r="NJI35" s="5"/>
      <c r="NJJ35" s="5"/>
      <c r="NJK35" s="5"/>
      <c r="NJL35" s="5"/>
      <c r="NJM35" s="5"/>
      <c r="NJN35" s="5"/>
      <c r="NJO35" s="5"/>
      <c r="NJP35" s="5"/>
      <c r="NJQ35" s="5"/>
      <c r="NJR35" s="5"/>
      <c r="NJS35" s="5"/>
      <c r="NJT35" s="5"/>
      <c r="NJU35" s="5"/>
      <c r="NJV35" s="5"/>
      <c r="NJW35" s="5"/>
      <c r="NJX35" s="5"/>
      <c r="NJY35" s="5"/>
      <c r="NJZ35" s="5"/>
      <c r="NKA35" s="5"/>
      <c r="NKB35" s="5"/>
      <c r="NKC35" s="5"/>
      <c r="NKD35" s="5"/>
      <c r="NKE35" s="5"/>
      <c r="NKF35" s="5"/>
      <c r="NKG35" s="5"/>
      <c r="NKH35" s="5"/>
      <c r="NKI35" s="5"/>
      <c r="NKJ35" s="5"/>
      <c r="NKK35" s="5"/>
      <c r="NKL35" s="5"/>
      <c r="NKM35" s="5"/>
      <c r="NKN35" s="5"/>
      <c r="NKO35" s="5"/>
      <c r="NKP35" s="5"/>
      <c r="NKQ35" s="5"/>
      <c r="NKR35" s="5"/>
      <c r="NKS35" s="5"/>
      <c r="NKT35" s="5"/>
      <c r="NKU35" s="5"/>
      <c r="NKV35" s="5"/>
      <c r="NKW35" s="5"/>
      <c r="NKX35" s="5"/>
      <c r="NKY35" s="5"/>
      <c r="NKZ35" s="5"/>
      <c r="NLA35" s="5"/>
      <c r="NLB35" s="5"/>
      <c r="NLC35" s="5"/>
      <c r="NLD35" s="5"/>
      <c r="NLE35" s="5"/>
      <c r="NLF35" s="5"/>
      <c r="NLG35" s="5"/>
      <c r="NLH35" s="5"/>
      <c r="NLI35" s="5"/>
      <c r="NLJ35" s="5"/>
      <c r="NLK35" s="5"/>
      <c r="NLL35" s="5"/>
      <c r="NLM35" s="5"/>
      <c r="NLN35" s="5"/>
      <c r="NLO35" s="5"/>
      <c r="NLP35" s="5"/>
      <c r="NLQ35" s="5"/>
      <c r="NLR35" s="5"/>
      <c r="NLS35" s="5"/>
      <c r="NLT35" s="5"/>
      <c r="NLU35" s="5"/>
      <c r="NLV35" s="5"/>
      <c r="NLW35" s="5"/>
      <c r="NLX35" s="5"/>
      <c r="NLY35" s="5"/>
      <c r="NLZ35" s="5"/>
      <c r="NMA35" s="5"/>
      <c r="NMB35" s="5"/>
      <c r="NMC35" s="5"/>
      <c r="NMD35" s="5"/>
      <c r="NME35" s="5"/>
      <c r="NMF35" s="5"/>
      <c r="NMG35" s="5"/>
      <c r="NMH35" s="5"/>
      <c r="NMI35" s="5"/>
      <c r="NMJ35" s="5"/>
      <c r="NMK35" s="5"/>
      <c r="NML35" s="5"/>
      <c r="NMM35" s="5"/>
      <c r="NMN35" s="5"/>
      <c r="NMO35" s="5"/>
      <c r="NMP35" s="5"/>
      <c r="NMQ35" s="5"/>
      <c r="NMR35" s="5"/>
      <c r="NMS35" s="5"/>
      <c r="NMT35" s="5"/>
      <c r="NMU35" s="5"/>
      <c r="NMV35" s="5"/>
      <c r="NMW35" s="5"/>
      <c r="NMX35" s="5"/>
      <c r="NMY35" s="5"/>
      <c r="NMZ35" s="5"/>
      <c r="NNA35" s="5"/>
      <c r="NNB35" s="5"/>
      <c r="NNC35" s="5"/>
      <c r="NND35" s="5"/>
      <c r="NNE35" s="5"/>
      <c r="NNF35" s="5"/>
      <c r="NNG35" s="5"/>
      <c r="NNH35" s="5"/>
      <c r="NNI35" s="5"/>
      <c r="NNJ35" s="5"/>
      <c r="NNK35" s="5"/>
      <c r="NNL35" s="5"/>
      <c r="NNM35" s="5"/>
      <c r="NNN35" s="5"/>
      <c r="NNO35" s="5"/>
      <c r="NNP35" s="5"/>
      <c r="NNQ35" s="5"/>
      <c r="NNR35" s="5"/>
      <c r="NNS35" s="5"/>
      <c r="NNT35" s="5"/>
      <c r="NNU35" s="5"/>
      <c r="NNV35" s="5"/>
      <c r="NNW35" s="5"/>
      <c r="NNX35" s="5"/>
      <c r="NNY35" s="5"/>
      <c r="NNZ35" s="5"/>
      <c r="NOA35" s="5"/>
      <c r="NOB35" s="5"/>
      <c r="NOC35" s="5"/>
      <c r="NOD35" s="5"/>
      <c r="NOE35" s="5"/>
      <c r="NOF35" s="5"/>
      <c r="NOG35" s="5"/>
      <c r="NOH35" s="5"/>
      <c r="NOI35" s="5"/>
      <c r="NOJ35" s="5"/>
      <c r="NOK35" s="5"/>
      <c r="NOL35" s="5"/>
      <c r="NOM35" s="5"/>
      <c r="NON35" s="5"/>
      <c r="NOO35" s="5"/>
      <c r="NOP35" s="5"/>
      <c r="NOQ35" s="5"/>
      <c r="NOR35" s="5"/>
      <c r="NOS35" s="5"/>
      <c r="NOT35" s="5"/>
      <c r="NOU35" s="5"/>
      <c r="NOV35" s="5"/>
      <c r="NOW35" s="5"/>
      <c r="NOX35" s="5"/>
      <c r="NOY35" s="5"/>
      <c r="NOZ35" s="5"/>
      <c r="NPA35" s="5"/>
      <c r="NPB35" s="5"/>
      <c r="NPC35" s="5"/>
      <c r="NPD35" s="5"/>
      <c r="NPE35" s="5"/>
      <c r="NPF35" s="5"/>
      <c r="NPG35" s="5"/>
      <c r="NPH35" s="5"/>
      <c r="NPI35" s="5"/>
      <c r="NPJ35" s="5"/>
      <c r="NPK35" s="5"/>
      <c r="NPL35" s="5"/>
      <c r="NPM35" s="5"/>
      <c r="NPN35" s="5"/>
      <c r="NPO35" s="5"/>
      <c r="NPP35" s="5"/>
      <c r="NPQ35" s="5"/>
      <c r="NPR35" s="5"/>
      <c r="NPS35" s="5"/>
      <c r="NPT35" s="5"/>
      <c r="NPU35" s="5"/>
      <c r="NPV35" s="5"/>
      <c r="NPW35" s="5"/>
      <c r="NPX35" s="5"/>
      <c r="NPY35" s="5"/>
      <c r="NPZ35" s="5"/>
      <c r="NQA35" s="5"/>
      <c r="NQB35" s="5"/>
      <c r="NQC35" s="5"/>
      <c r="NQD35" s="5"/>
      <c r="NQE35" s="5"/>
      <c r="NQF35" s="5"/>
      <c r="NQG35" s="5"/>
      <c r="NQH35" s="5"/>
      <c r="NQI35" s="5"/>
      <c r="NQJ35" s="5"/>
      <c r="NQK35" s="5"/>
      <c r="NQL35" s="5"/>
      <c r="NQM35" s="5"/>
      <c r="NQN35" s="5"/>
      <c r="NQO35" s="5"/>
      <c r="NQP35" s="5"/>
      <c r="NQQ35" s="5"/>
      <c r="NQR35" s="5"/>
      <c r="NQS35" s="5"/>
      <c r="NQT35" s="5"/>
      <c r="NQU35" s="5"/>
      <c r="NQV35" s="5"/>
      <c r="NQW35" s="5"/>
      <c r="NQX35" s="5"/>
      <c r="NQY35" s="5"/>
      <c r="NQZ35" s="5"/>
      <c r="NRA35" s="5"/>
      <c r="NRB35" s="5"/>
      <c r="NRC35" s="5"/>
      <c r="NRD35" s="5"/>
      <c r="NRE35" s="5"/>
      <c r="NRF35" s="5"/>
      <c r="NRG35" s="5"/>
      <c r="NRH35" s="5"/>
      <c r="NRI35" s="5"/>
      <c r="NRJ35" s="5"/>
      <c r="NRK35" s="5"/>
      <c r="NRL35" s="5"/>
      <c r="NRM35" s="5"/>
      <c r="NRN35" s="5"/>
      <c r="NRO35" s="5"/>
      <c r="NRP35" s="5"/>
      <c r="NRQ35" s="5"/>
      <c r="NRR35" s="5"/>
      <c r="NRS35" s="5"/>
      <c r="NRT35" s="5"/>
      <c r="NRU35" s="5"/>
      <c r="NRV35" s="5"/>
      <c r="NRW35" s="5"/>
      <c r="NRX35" s="5"/>
      <c r="NRY35" s="5"/>
      <c r="NRZ35" s="5"/>
      <c r="NSA35" s="5"/>
      <c r="NSB35" s="5"/>
      <c r="NSC35" s="5"/>
      <c r="NSD35" s="5"/>
      <c r="NSE35" s="5"/>
      <c r="NSF35" s="5"/>
      <c r="NSG35" s="5"/>
      <c r="NSH35" s="5"/>
      <c r="NSI35" s="5"/>
      <c r="NSJ35" s="5"/>
      <c r="NSK35" s="5"/>
      <c r="NSL35" s="5"/>
      <c r="NSM35" s="5"/>
      <c r="NSN35" s="5"/>
      <c r="NSO35" s="5"/>
      <c r="NSP35" s="5"/>
      <c r="NSQ35" s="5"/>
      <c r="NSR35" s="5"/>
      <c r="NSS35" s="5"/>
      <c r="NST35" s="5"/>
      <c r="NSU35" s="5"/>
      <c r="NSV35" s="5"/>
      <c r="NSW35" s="5"/>
      <c r="NSX35" s="5"/>
      <c r="NSY35" s="5"/>
      <c r="NSZ35" s="5"/>
      <c r="NTA35" s="5"/>
      <c r="NTB35" s="5"/>
      <c r="NTC35" s="5"/>
      <c r="NTD35" s="5"/>
      <c r="NTE35" s="5"/>
      <c r="NTF35" s="5"/>
      <c r="NTG35" s="5"/>
      <c r="NTH35" s="5"/>
      <c r="NTI35" s="5"/>
      <c r="NTJ35" s="5"/>
      <c r="NTK35" s="5"/>
      <c r="NTL35" s="5"/>
      <c r="NTM35" s="5"/>
      <c r="NTN35" s="5"/>
      <c r="NTO35" s="5"/>
      <c r="NTP35" s="5"/>
      <c r="NTQ35" s="5"/>
      <c r="NTR35" s="5"/>
      <c r="NTS35" s="5"/>
      <c r="NTT35" s="5"/>
      <c r="NTU35" s="5"/>
      <c r="NTV35" s="5"/>
      <c r="NTW35" s="5"/>
      <c r="NTX35" s="5"/>
      <c r="NTY35" s="5"/>
      <c r="NTZ35" s="5"/>
      <c r="NUA35" s="5"/>
      <c r="NUB35" s="5"/>
      <c r="NUC35" s="5"/>
      <c r="NUD35" s="5"/>
      <c r="NUE35" s="5"/>
      <c r="NUF35" s="5"/>
      <c r="NUG35" s="5"/>
      <c r="NUH35" s="5"/>
      <c r="NUI35" s="5"/>
      <c r="NUJ35" s="5"/>
      <c r="NUK35" s="5"/>
      <c r="NUL35" s="5"/>
      <c r="NUM35" s="5"/>
      <c r="NUN35" s="5"/>
      <c r="NUO35" s="5"/>
      <c r="NUP35" s="5"/>
      <c r="NUQ35" s="5"/>
      <c r="NUR35" s="5"/>
      <c r="NUS35" s="5"/>
      <c r="NUT35" s="5"/>
      <c r="NUU35" s="5"/>
      <c r="NUV35" s="5"/>
      <c r="NUW35" s="5"/>
      <c r="NUX35" s="5"/>
      <c r="NUY35" s="5"/>
      <c r="NUZ35" s="5"/>
      <c r="NVA35" s="5"/>
      <c r="NVB35" s="5"/>
      <c r="NVC35" s="5"/>
      <c r="NVD35" s="5"/>
      <c r="NVE35" s="5"/>
      <c r="NVF35" s="5"/>
      <c r="NVG35" s="5"/>
      <c r="NVH35" s="5"/>
      <c r="NVI35" s="5"/>
      <c r="NVJ35" s="5"/>
      <c r="NVK35" s="5"/>
      <c r="NVL35" s="5"/>
      <c r="NVM35" s="5"/>
      <c r="NVN35" s="5"/>
      <c r="NVO35" s="5"/>
      <c r="NVP35" s="5"/>
      <c r="NVQ35" s="5"/>
      <c r="NVR35" s="5"/>
      <c r="NVS35" s="5"/>
      <c r="NVT35" s="5"/>
      <c r="NVU35" s="5"/>
      <c r="NVV35" s="5"/>
      <c r="NVW35" s="5"/>
      <c r="NVX35" s="5"/>
      <c r="NVY35" s="5"/>
      <c r="NVZ35" s="5"/>
      <c r="NWA35" s="5"/>
      <c r="NWB35" s="5"/>
      <c r="NWC35" s="5"/>
      <c r="NWD35" s="5"/>
      <c r="NWE35" s="5"/>
      <c r="NWF35" s="5"/>
      <c r="NWG35" s="5"/>
      <c r="NWH35" s="5"/>
      <c r="NWI35" s="5"/>
      <c r="NWJ35" s="5"/>
      <c r="NWK35" s="5"/>
      <c r="NWL35" s="5"/>
      <c r="NWM35" s="5"/>
      <c r="NWN35" s="5"/>
      <c r="NWO35" s="5"/>
      <c r="NWP35" s="5"/>
      <c r="NWQ35" s="5"/>
      <c r="NWR35" s="5"/>
      <c r="NWS35" s="5"/>
      <c r="NWT35" s="5"/>
      <c r="NWU35" s="5"/>
      <c r="NWV35" s="5"/>
      <c r="NWW35" s="5"/>
      <c r="NWX35" s="5"/>
      <c r="NWY35" s="5"/>
      <c r="NWZ35" s="5"/>
      <c r="NXA35" s="5"/>
      <c r="NXB35" s="5"/>
      <c r="NXC35" s="5"/>
      <c r="NXD35" s="5"/>
      <c r="NXE35" s="5"/>
      <c r="NXF35" s="5"/>
      <c r="NXG35" s="5"/>
      <c r="NXH35" s="5"/>
      <c r="NXI35" s="5"/>
      <c r="NXJ35" s="5"/>
      <c r="NXK35" s="5"/>
      <c r="NXL35" s="5"/>
      <c r="NXM35" s="5"/>
      <c r="NXN35" s="5"/>
      <c r="NXO35" s="5"/>
      <c r="NXP35" s="5"/>
      <c r="NXQ35" s="5"/>
      <c r="NXR35" s="5"/>
      <c r="NXS35" s="5"/>
      <c r="NXT35" s="5"/>
      <c r="NXU35" s="5"/>
      <c r="NXV35" s="5"/>
      <c r="NXW35" s="5"/>
      <c r="NXX35" s="5"/>
      <c r="NXY35" s="5"/>
      <c r="NXZ35" s="5"/>
      <c r="NYA35" s="5"/>
      <c r="NYB35" s="5"/>
      <c r="NYC35" s="5"/>
      <c r="NYD35" s="5"/>
      <c r="NYE35" s="5"/>
      <c r="NYF35" s="5"/>
      <c r="NYG35" s="5"/>
      <c r="NYH35" s="5"/>
      <c r="NYI35" s="5"/>
      <c r="NYJ35" s="5"/>
      <c r="NYK35" s="5"/>
      <c r="NYL35" s="5"/>
      <c r="NYM35" s="5"/>
      <c r="NYN35" s="5"/>
      <c r="NYO35" s="5"/>
      <c r="NYP35" s="5"/>
      <c r="NYQ35" s="5"/>
      <c r="NYR35" s="5"/>
      <c r="NYS35" s="5"/>
      <c r="NYT35" s="5"/>
      <c r="NYU35" s="5"/>
      <c r="NYV35" s="5"/>
      <c r="NYW35" s="5"/>
      <c r="NYX35" s="5"/>
      <c r="NYY35" s="5"/>
      <c r="NYZ35" s="5"/>
      <c r="NZA35" s="5"/>
      <c r="NZB35" s="5"/>
      <c r="NZC35" s="5"/>
      <c r="NZD35" s="5"/>
      <c r="NZE35" s="5"/>
      <c r="NZF35" s="5"/>
      <c r="NZG35" s="5"/>
      <c r="NZH35" s="5"/>
      <c r="NZI35" s="5"/>
      <c r="NZJ35" s="5"/>
      <c r="NZK35" s="5"/>
      <c r="NZL35" s="5"/>
      <c r="NZM35" s="5"/>
      <c r="NZN35" s="5"/>
      <c r="NZO35" s="5"/>
      <c r="NZP35" s="5"/>
      <c r="NZQ35" s="5"/>
      <c r="NZR35" s="5"/>
      <c r="NZS35" s="5"/>
      <c r="NZT35" s="5"/>
      <c r="NZU35" s="5"/>
      <c r="NZV35" s="5"/>
      <c r="NZW35" s="5"/>
      <c r="NZX35" s="5"/>
      <c r="NZY35" s="5"/>
      <c r="NZZ35" s="5"/>
      <c r="OAA35" s="5"/>
      <c r="OAB35" s="5"/>
      <c r="OAC35" s="5"/>
      <c r="OAD35" s="5"/>
      <c r="OAE35" s="5"/>
      <c r="OAF35" s="5"/>
      <c r="OAG35" s="5"/>
      <c r="OAH35" s="5"/>
      <c r="OAI35" s="5"/>
      <c r="OAJ35" s="5"/>
      <c r="OAK35" s="5"/>
      <c r="OAL35" s="5"/>
      <c r="OAM35" s="5"/>
      <c r="OAN35" s="5"/>
      <c r="OAO35" s="5"/>
      <c r="OAP35" s="5"/>
      <c r="OAQ35" s="5"/>
      <c r="OAR35" s="5"/>
      <c r="OAS35" s="5"/>
      <c r="OAT35" s="5"/>
      <c r="OAU35" s="5"/>
      <c r="OAV35" s="5"/>
      <c r="OAW35" s="5"/>
      <c r="OAX35" s="5"/>
      <c r="OAY35" s="5"/>
      <c r="OAZ35" s="5"/>
      <c r="OBA35" s="5"/>
      <c r="OBB35" s="5"/>
      <c r="OBC35" s="5"/>
      <c r="OBD35" s="5"/>
      <c r="OBE35" s="5"/>
      <c r="OBF35" s="5"/>
      <c r="OBG35" s="5"/>
      <c r="OBH35" s="5"/>
      <c r="OBI35" s="5"/>
      <c r="OBJ35" s="5"/>
      <c r="OBK35" s="5"/>
      <c r="OBL35" s="5"/>
      <c r="OBM35" s="5"/>
      <c r="OBN35" s="5"/>
      <c r="OBO35" s="5"/>
      <c r="OBP35" s="5"/>
      <c r="OBQ35" s="5"/>
      <c r="OBR35" s="5"/>
      <c r="OBS35" s="5"/>
      <c r="OBT35" s="5"/>
      <c r="OBU35" s="5"/>
      <c r="OBV35" s="5"/>
      <c r="OBW35" s="5"/>
      <c r="OBX35" s="5"/>
      <c r="OBY35" s="5"/>
      <c r="OBZ35" s="5"/>
      <c r="OCA35" s="5"/>
      <c r="OCB35" s="5"/>
      <c r="OCC35" s="5"/>
      <c r="OCD35" s="5"/>
      <c r="OCE35" s="5"/>
      <c r="OCF35" s="5"/>
      <c r="OCG35" s="5"/>
      <c r="OCH35" s="5"/>
      <c r="OCI35" s="5"/>
      <c r="OCJ35" s="5"/>
      <c r="OCK35" s="5"/>
      <c r="OCL35" s="5"/>
      <c r="OCM35" s="5"/>
      <c r="OCN35" s="5"/>
      <c r="OCO35" s="5"/>
      <c r="OCP35" s="5"/>
      <c r="OCQ35" s="5"/>
      <c r="OCR35" s="5"/>
      <c r="OCS35" s="5"/>
      <c r="OCT35" s="5"/>
      <c r="OCU35" s="5"/>
      <c r="OCV35" s="5"/>
      <c r="OCW35" s="5"/>
      <c r="OCX35" s="5"/>
      <c r="OCY35" s="5"/>
      <c r="OCZ35" s="5"/>
      <c r="ODA35" s="5"/>
      <c r="ODB35" s="5"/>
      <c r="ODC35" s="5"/>
      <c r="ODD35" s="5"/>
      <c r="ODE35" s="5"/>
      <c r="ODF35" s="5"/>
      <c r="ODG35" s="5"/>
      <c r="ODH35" s="5"/>
      <c r="ODI35" s="5"/>
      <c r="ODJ35" s="5"/>
      <c r="ODK35" s="5"/>
      <c r="ODL35" s="5"/>
      <c r="ODM35" s="5"/>
      <c r="ODN35" s="5"/>
      <c r="ODO35" s="5"/>
      <c r="ODP35" s="5"/>
      <c r="ODQ35" s="5"/>
      <c r="ODR35" s="5"/>
      <c r="ODS35" s="5"/>
      <c r="ODT35" s="5"/>
      <c r="ODU35" s="5"/>
      <c r="ODV35" s="5"/>
      <c r="ODW35" s="5"/>
      <c r="ODX35" s="5"/>
      <c r="ODY35" s="5"/>
      <c r="ODZ35" s="5"/>
      <c r="OEA35" s="5"/>
      <c r="OEB35" s="5"/>
      <c r="OEC35" s="5"/>
      <c r="OED35" s="5"/>
      <c r="OEE35" s="5"/>
      <c r="OEF35" s="5"/>
      <c r="OEG35" s="5"/>
      <c r="OEH35" s="5"/>
      <c r="OEI35" s="5"/>
      <c r="OEJ35" s="5"/>
      <c r="OEK35" s="5"/>
      <c r="OEL35" s="5"/>
      <c r="OEM35" s="5"/>
      <c r="OEN35" s="5"/>
      <c r="OEO35" s="5"/>
      <c r="OEP35" s="5"/>
      <c r="OEQ35" s="5"/>
      <c r="OER35" s="5"/>
      <c r="OES35" s="5"/>
      <c r="OET35" s="5"/>
      <c r="OEU35" s="5"/>
      <c r="OEV35" s="5"/>
      <c r="OEW35" s="5"/>
      <c r="OEX35" s="5"/>
      <c r="OEY35" s="5"/>
      <c r="OEZ35" s="5"/>
      <c r="OFA35" s="5"/>
      <c r="OFB35" s="5"/>
      <c r="OFC35" s="5"/>
      <c r="OFD35" s="5"/>
      <c r="OFE35" s="5"/>
      <c r="OFF35" s="5"/>
      <c r="OFG35" s="5"/>
      <c r="OFH35" s="5"/>
      <c r="OFI35" s="5"/>
      <c r="OFJ35" s="5"/>
      <c r="OFK35" s="5"/>
      <c r="OFL35" s="5"/>
      <c r="OFM35" s="5"/>
      <c r="OFN35" s="5"/>
      <c r="OFO35" s="5"/>
      <c r="OFP35" s="5"/>
      <c r="OFQ35" s="5"/>
      <c r="OFR35" s="5"/>
      <c r="OFS35" s="5"/>
      <c r="OFT35" s="5"/>
      <c r="OFU35" s="5"/>
      <c r="OFV35" s="5"/>
      <c r="OFW35" s="5"/>
      <c r="OFX35" s="5"/>
      <c r="OFY35" s="5"/>
      <c r="OFZ35" s="5"/>
      <c r="OGA35" s="5"/>
      <c r="OGB35" s="5"/>
      <c r="OGC35" s="5"/>
      <c r="OGD35" s="5"/>
      <c r="OGE35" s="5"/>
      <c r="OGF35" s="5"/>
      <c r="OGG35" s="5"/>
      <c r="OGH35" s="5"/>
      <c r="OGI35" s="5"/>
      <c r="OGJ35" s="5"/>
      <c r="OGK35" s="5"/>
      <c r="OGL35" s="5"/>
      <c r="OGM35" s="5"/>
      <c r="OGN35" s="5"/>
      <c r="OGO35" s="5"/>
      <c r="OGP35" s="5"/>
      <c r="OGQ35" s="5"/>
      <c r="OGR35" s="5"/>
      <c r="OGS35" s="5"/>
      <c r="OGT35" s="5"/>
      <c r="OGU35" s="5"/>
      <c r="OGV35" s="5"/>
      <c r="OGW35" s="5"/>
      <c r="OGX35" s="5"/>
      <c r="OGY35" s="5"/>
      <c r="OGZ35" s="5"/>
      <c r="OHA35" s="5"/>
      <c r="OHB35" s="5"/>
      <c r="OHC35" s="5"/>
      <c r="OHD35" s="5"/>
      <c r="OHE35" s="5"/>
      <c r="OHF35" s="5"/>
      <c r="OHG35" s="5"/>
      <c r="OHH35" s="5"/>
      <c r="OHI35" s="5"/>
      <c r="OHJ35" s="5"/>
      <c r="OHK35" s="5"/>
      <c r="OHL35" s="5"/>
      <c r="OHM35" s="5"/>
      <c r="OHN35" s="5"/>
      <c r="OHO35" s="5"/>
      <c r="OHP35" s="5"/>
      <c r="OHQ35" s="5"/>
      <c r="OHR35" s="5"/>
      <c r="OHS35" s="5"/>
      <c r="OHT35" s="5"/>
      <c r="OHU35" s="5"/>
      <c r="OHV35" s="5"/>
      <c r="OHW35" s="5"/>
      <c r="OHX35" s="5"/>
      <c r="OHY35" s="5"/>
      <c r="OHZ35" s="5"/>
      <c r="OIA35" s="5"/>
      <c r="OIB35" s="5"/>
      <c r="OIC35" s="5"/>
      <c r="OID35" s="5"/>
      <c r="OIE35" s="5"/>
      <c r="OIF35" s="5"/>
      <c r="OIG35" s="5"/>
      <c r="OIH35" s="5"/>
      <c r="OII35" s="5"/>
      <c r="OIJ35" s="5"/>
      <c r="OIK35" s="5"/>
      <c r="OIL35" s="5"/>
      <c r="OIM35" s="5"/>
      <c r="OIN35" s="5"/>
      <c r="OIO35" s="5"/>
      <c r="OIP35" s="5"/>
      <c r="OIQ35" s="5"/>
      <c r="OIR35" s="5"/>
      <c r="OIS35" s="5"/>
      <c r="OIT35" s="5"/>
      <c r="OIU35" s="5"/>
      <c r="OIV35" s="5"/>
      <c r="OIW35" s="5"/>
      <c r="OIX35" s="5"/>
      <c r="OIY35" s="5"/>
      <c r="OIZ35" s="5"/>
      <c r="OJA35" s="5"/>
      <c r="OJB35" s="5"/>
      <c r="OJC35" s="5"/>
      <c r="OJD35" s="5"/>
      <c r="OJE35" s="5"/>
      <c r="OJF35" s="5"/>
      <c r="OJG35" s="5"/>
      <c r="OJH35" s="5"/>
      <c r="OJI35" s="5"/>
      <c r="OJJ35" s="5"/>
      <c r="OJK35" s="5"/>
      <c r="OJL35" s="5"/>
      <c r="OJM35" s="5"/>
      <c r="OJN35" s="5"/>
      <c r="OJO35" s="5"/>
      <c r="OJP35" s="5"/>
      <c r="OJQ35" s="5"/>
      <c r="OJR35" s="5"/>
      <c r="OJS35" s="5"/>
      <c r="OJT35" s="5"/>
      <c r="OJU35" s="5"/>
      <c r="OJV35" s="5"/>
      <c r="OJW35" s="5"/>
      <c r="OJX35" s="5"/>
      <c r="OJY35" s="5"/>
      <c r="OJZ35" s="5"/>
      <c r="OKA35" s="5"/>
      <c r="OKB35" s="5"/>
      <c r="OKC35" s="5"/>
      <c r="OKD35" s="5"/>
      <c r="OKE35" s="5"/>
      <c r="OKF35" s="5"/>
      <c r="OKG35" s="5"/>
      <c r="OKH35" s="5"/>
      <c r="OKI35" s="5"/>
      <c r="OKJ35" s="5"/>
      <c r="OKK35" s="5"/>
      <c r="OKL35" s="5"/>
      <c r="OKM35" s="5"/>
      <c r="OKN35" s="5"/>
      <c r="OKO35" s="5"/>
      <c r="OKP35" s="5"/>
      <c r="OKQ35" s="5"/>
      <c r="OKR35" s="5"/>
      <c r="OKS35" s="5"/>
      <c r="OKT35" s="5"/>
      <c r="OKU35" s="5"/>
      <c r="OKV35" s="5"/>
      <c r="OKW35" s="5"/>
      <c r="OKX35" s="5"/>
      <c r="OKY35" s="5"/>
      <c r="OKZ35" s="5"/>
      <c r="OLA35" s="5"/>
      <c r="OLB35" s="5"/>
      <c r="OLC35" s="5"/>
      <c r="OLD35" s="5"/>
      <c r="OLE35" s="5"/>
      <c r="OLF35" s="5"/>
      <c r="OLG35" s="5"/>
      <c r="OLH35" s="5"/>
      <c r="OLI35" s="5"/>
      <c r="OLJ35" s="5"/>
      <c r="OLK35" s="5"/>
      <c r="OLL35" s="5"/>
      <c r="OLM35" s="5"/>
      <c r="OLN35" s="5"/>
      <c r="OLO35" s="5"/>
      <c r="OLP35" s="5"/>
      <c r="OLQ35" s="5"/>
      <c r="OLR35" s="5"/>
      <c r="OLS35" s="5"/>
      <c r="OLT35" s="5"/>
      <c r="OLU35" s="5"/>
      <c r="OLV35" s="5"/>
      <c r="OLW35" s="5"/>
      <c r="OLX35" s="5"/>
      <c r="OLY35" s="5"/>
      <c r="OLZ35" s="5"/>
      <c r="OMA35" s="5"/>
      <c r="OMB35" s="5"/>
      <c r="OMC35" s="5"/>
      <c r="OMD35" s="5"/>
      <c r="OME35" s="5"/>
      <c r="OMF35" s="5"/>
      <c r="OMG35" s="5"/>
      <c r="OMH35" s="5"/>
      <c r="OMI35" s="5"/>
      <c r="OMJ35" s="5"/>
      <c r="OMK35" s="5"/>
      <c r="OML35" s="5"/>
      <c r="OMM35" s="5"/>
      <c r="OMN35" s="5"/>
      <c r="OMO35" s="5"/>
      <c r="OMP35" s="5"/>
      <c r="OMQ35" s="5"/>
      <c r="OMR35" s="5"/>
      <c r="OMS35" s="5"/>
      <c r="OMT35" s="5"/>
      <c r="OMU35" s="5"/>
      <c r="OMV35" s="5"/>
      <c r="OMW35" s="5"/>
      <c r="OMX35" s="5"/>
      <c r="OMY35" s="5"/>
      <c r="OMZ35" s="5"/>
      <c r="ONA35" s="5"/>
      <c r="ONB35" s="5"/>
      <c r="ONC35" s="5"/>
      <c r="OND35" s="5"/>
      <c r="ONE35" s="5"/>
      <c r="ONF35" s="5"/>
      <c r="ONG35" s="5"/>
      <c r="ONH35" s="5"/>
      <c r="ONI35" s="5"/>
      <c r="ONJ35" s="5"/>
      <c r="ONK35" s="5"/>
      <c r="ONL35" s="5"/>
      <c r="ONM35" s="5"/>
      <c r="ONN35" s="5"/>
      <c r="ONO35" s="5"/>
      <c r="ONP35" s="5"/>
      <c r="ONQ35" s="5"/>
      <c r="ONR35" s="5"/>
      <c r="ONS35" s="5"/>
      <c r="ONT35" s="5"/>
      <c r="ONU35" s="5"/>
      <c r="ONV35" s="5"/>
      <c r="ONW35" s="5"/>
      <c r="ONX35" s="5"/>
      <c r="ONY35" s="5"/>
      <c r="ONZ35" s="5"/>
      <c r="OOA35" s="5"/>
      <c r="OOB35" s="5"/>
      <c r="OOC35" s="5"/>
      <c r="OOD35" s="5"/>
      <c r="OOE35" s="5"/>
      <c r="OOF35" s="5"/>
      <c r="OOG35" s="5"/>
      <c r="OOH35" s="5"/>
      <c r="OOI35" s="5"/>
      <c r="OOJ35" s="5"/>
      <c r="OOK35" s="5"/>
      <c r="OOL35" s="5"/>
      <c r="OOM35" s="5"/>
      <c r="OON35" s="5"/>
      <c r="OOO35" s="5"/>
      <c r="OOP35" s="5"/>
      <c r="OOQ35" s="5"/>
      <c r="OOR35" s="5"/>
      <c r="OOS35" s="5"/>
      <c r="OOT35" s="5"/>
      <c r="OOU35" s="5"/>
      <c r="OOV35" s="5"/>
      <c r="OOW35" s="5"/>
      <c r="OOX35" s="5"/>
      <c r="OOY35" s="5"/>
      <c r="OOZ35" s="5"/>
      <c r="OPA35" s="5"/>
      <c r="OPB35" s="5"/>
      <c r="OPC35" s="5"/>
      <c r="OPD35" s="5"/>
      <c r="OPE35" s="5"/>
      <c r="OPF35" s="5"/>
      <c r="OPG35" s="5"/>
      <c r="OPH35" s="5"/>
      <c r="OPI35" s="5"/>
      <c r="OPJ35" s="5"/>
      <c r="OPK35" s="5"/>
      <c r="OPL35" s="5"/>
      <c r="OPM35" s="5"/>
      <c r="OPN35" s="5"/>
      <c r="OPO35" s="5"/>
      <c r="OPP35" s="5"/>
      <c r="OPQ35" s="5"/>
      <c r="OPR35" s="5"/>
      <c r="OPS35" s="5"/>
      <c r="OPT35" s="5"/>
      <c r="OPU35" s="5"/>
      <c r="OPV35" s="5"/>
      <c r="OPW35" s="5"/>
      <c r="OPX35" s="5"/>
      <c r="OPY35" s="5"/>
      <c r="OPZ35" s="5"/>
      <c r="OQA35" s="5"/>
      <c r="OQB35" s="5"/>
      <c r="OQC35" s="5"/>
      <c r="OQD35" s="5"/>
      <c r="OQE35" s="5"/>
      <c r="OQF35" s="5"/>
      <c r="OQG35" s="5"/>
      <c r="OQH35" s="5"/>
      <c r="OQI35" s="5"/>
      <c r="OQJ35" s="5"/>
      <c r="OQK35" s="5"/>
      <c r="OQL35" s="5"/>
      <c r="OQM35" s="5"/>
      <c r="OQN35" s="5"/>
      <c r="OQO35" s="5"/>
      <c r="OQP35" s="5"/>
      <c r="OQQ35" s="5"/>
      <c r="OQR35" s="5"/>
      <c r="OQS35" s="5"/>
      <c r="OQT35" s="5"/>
      <c r="OQU35" s="5"/>
      <c r="OQV35" s="5"/>
      <c r="OQW35" s="5"/>
      <c r="OQX35" s="5"/>
      <c r="OQY35" s="5"/>
      <c r="OQZ35" s="5"/>
      <c r="ORA35" s="5"/>
      <c r="ORB35" s="5"/>
      <c r="ORC35" s="5"/>
      <c r="ORD35" s="5"/>
      <c r="ORE35" s="5"/>
      <c r="ORF35" s="5"/>
      <c r="ORG35" s="5"/>
      <c r="ORH35" s="5"/>
      <c r="ORI35" s="5"/>
      <c r="ORJ35" s="5"/>
      <c r="ORK35" s="5"/>
      <c r="ORL35" s="5"/>
      <c r="ORM35" s="5"/>
      <c r="ORN35" s="5"/>
      <c r="ORO35" s="5"/>
      <c r="ORP35" s="5"/>
      <c r="ORQ35" s="5"/>
      <c r="ORR35" s="5"/>
      <c r="ORS35" s="5"/>
      <c r="ORT35" s="5"/>
      <c r="ORU35" s="5"/>
      <c r="ORV35" s="5"/>
      <c r="ORW35" s="5"/>
      <c r="ORX35" s="5"/>
      <c r="ORY35" s="5"/>
      <c r="ORZ35" s="5"/>
      <c r="OSA35" s="5"/>
      <c r="OSB35" s="5"/>
      <c r="OSC35" s="5"/>
      <c r="OSD35" s="5"/>
      <c r="OSE35" s="5"/>
      <c r="OSF35" s="5"/>
      <c r="OSG35" s="5"/>
      <c r="OSH35" s="5"/>
      <c r="OSI35" s="5"/>
      <c r="OSJ35" s="5"/>
      <c r="OSK35" s="5"/>
      <c r="OSL35" s="5"/>
      <c r="OSM35" s="5"/>
      <c r="OSN35" s="5"/>
      <c r="OSO35" s="5"/>
      <c r="OSP35" s="5"/>
      <c r="OSQ35" s="5"/>
      <c r="OSR35" s="5"/>
      <c r="OSS35" s="5"/>
      <c r="OST35" s="5"/>
      <c r="OSU35" s="5"/>
      <c r="OSV35" s="5"/>
      <c r="OSW35" s="5"/>
      <c r="OSX35" s="5"/>
      <c r="OSY35" s="5"/>
      <c r="OSZ35" s="5"/>
      <c r="OTA35" s="5"/>
      <c r="OTB35" s="5"/>
      <c r="OTC35" s="5"/>
      <c r="OTD35" s="5"/>
      <c r="OTE35" s="5"/>
      <c r="OTF35" s="5"/>
      <c r="OTG35" s="5"/>
      <c r="OTH35" s="5"/>
      <c r="OTI35" s="5"/>
      <c r="OTJ35" s="5"/>
      <c r="OTK35" s="5"/>
      <c r="OTL35" s="5"/>
      <c r="OTM35" s="5"/>
      <c r="OTN35" s="5"/>
      <c r="OTO35" s="5"/>
      <c r="OTP35" s="5"/>
      <c r="OTQ35" s="5"/>
      <c r="OTR35" s="5"/>
      <c r="OTS35" s="5"/>
      <c r="OTT35" s="5"/>
      <c r="OTU35" s="5"/>
      <c r="OTV35" s="5"/>
      <c r="OTW35" s="5"/>
      <c r="OTX35" s="5"/>
      <c r="OTY35" s="5"/>
      <c r="OTZ35" s="5"/>
      <c r="OUA35" s="5"/>
      <c r="OUB35" s="5"/>
      <c r="OUC35" s="5"/>
      <c r="OUD35" s="5"/>
      <c r="OUE35" s="5"/>
      <c r="OUF35" s="5"/>
      <c r="OUG35" s="5"/>
      <c r="OUH35" s="5"/>
      <c r="OUI35" s="5"/>
      <c r="OUJ35" s="5"/>
      <c r="OUK35" s="5"/>
      <c r="OUL35" s="5"/>
      <c r="OUM35" s="5"/>
      <c r="OUN35" s="5"/>
      <c r="OUO35" s="5"/>
      <c r="OUP35" s="5"/>
      <c r="OUQ35" s="5"/>
      <c r="OUR35" s="5"/>
      <c r="OUS35" s="5"/>
      <c r="OUT35" s="5"/>
      <c r="OUU35" s="5"/>
      <c r="OUV35" s="5"/>
      <c r="OUW35" s="5"/>
      <c r="OUX35" s="5"/>
      <c r="OUY35" s="5"/>
      <c r="OUZ35" s="5"/>
      <c r="OVA35" s="5"/>
      <c r="OVB35" s="5"/>
      <c r="OVC35" s="5"/>
      <c r="OVD35" s="5"/>
      <c r="OVE35" s="5"/>
      <c r="OVF35" s="5"/>
      <c r="OVG35" s="5"/>
      <c r="OVH35" s="5"/>
      <c r="OVI35" s="5"/>
      <c r="OVJ35" s="5"/>
      <c r="OVK35" s="5"/>
      <c r="OVL35" s="5"/>
      <c r="OVM35" s="5"/>
      <c r="OVN35" s="5"/>
      <c r="OVO35" s="5"/>
      <c r="OVP35" s="5"/>
      <c r="OVQ35" s="5"/>
      <c r="OVR35" s="5"/>
      <c r="OVS35" s="5"/>
      <c r="OVT35" s="5"/>
      <c r="OVU35" s="5"/>
      <c r="OVV35" s="5"/>
      <c r="OVW35" s="5"/>
      <c r="OVX35" s="5"/>
      <c r="OVY35" s="5"/>
      <c r="OVZ35" s="5"/>
      <c r="OWA35" s="5"/>
      <c r="OWB35" s="5"/>
      <c r="OWC35" s="5"/>
      <c r="OWD35" s="5"/>
      <c r="OWE35" s="5"/>
      <c r="OWF35" s="5"/>
      <c r="OWG35" s="5"/>
      <c r="OWH35" s="5"/>
      <c r="OWI35" s="5"/>
      <c r="OWJ35" s="5"/>
      <c r="OWK35" s="5"/>
      <c r="OWL35" s="5"/>
      <c r="OWM35" s="5"/>
      <c r="OWN35" s="5"/>
      <c r="OWO35" s="5"/>
      <c r="OWP35" s="5"/>
      <c r="OWQ35" s="5"/>
      <c r="OWR35" s="5"/>
      <c r="OWS35" s="5"/>
      <c r="OWT35" s="5"/>
      <c r="OWU35" s="5"/>
      <c r="OWV35" s="5"/>
      <c r="OWW35" s="5"/>
      <c r="OWX35" s="5"/>
      <c r="OWY35" s="5"/>
      <c r="OWZ35" s="5"/>
      <c r="OXA35" s="5"/>
      <c r="OXB35" s="5"/>
      <c r="OXC35" s="5"/>
      <c r="OXD35" s="5"/>
      <c r="OXE35" s="5"/>
      <c r="OXF35" s="5"/>
      <c r="OXG35" s="5"/>
      <c r="OXH35" s="5"/>
      <c r="OXI35" s="5"/>
      <c r="OXJ35" s="5"/>
      <c r="OXK35" s="5"/>
      <c r="OXL35" s="5"/>
      <c r="OXM35" s="5"/>
      <c r="OXN35" s="5"/>
      <c r="OXO35" s="5"/>
      <c r="OXP35" s="5"/>
      <c r="OXQ35" s="5"/>
      <c r="OXR35" s="5"/>
      <c r="OXS35" s="5"/>
      <c r="OXT35" s="5"/>
      <c r="OXU35" s="5"/>
      <c r="OXV35" s="5"/>
      <c r="OXW35" s="5"/>
      <c r="OXX35" s="5"/>
      <c r="OXY35" s="5"/>
      <c r="OXZ35" s="5"/>
      <c r="OYA35" s="5"/>
      <c r="OYB35" s="5"/>
      <c r="OYC35" s="5"/>
      <c r="OYD35" s="5"/>
      <c r="OYE35" s="5"/>
      <c r="OYF35" s="5"/>
      <c r="OYG35" s="5"/>
      <c r="OYH35" s="5"/>
      <c r="OYI35" s="5"/>
      <c r="OYJ35" s="5"/>
      <c r="OYK35" s="5"/>
      <c r="OYL35" s="5"/>
      <c r="OYM35" s="5"/>
      <c r="OYN35" s="5"/>
      <c r="OYO35" s="5"/>
      <c r="OYP35" s="5"/>
      <c r="OYQ35" s="5"/>
      <c r="OYR35" s="5"/>
      <c r="OYS35" s="5"/>
      <c r="OYT35" s="5"/>
      <c r="OYU35" s="5"/>
      <c r="OYV35" s="5"/>
      <c r="OYW35" s="5"/>
      <c r="OYX35" s="5"/>
      <c r="OYY35" s="5"/>
      <c r="OYZ35" s="5"/>
      <c r="OZA35" s="5"/>
      <c r="OZB35" s="5"/>
      <c r="OZC35" s="5"/>
      <c r="OZD35" s="5"/>
      <c r="OZE35" s="5"/>
      <c r="OZF35" s="5"/>
      <c r="OZG35" s="5"/>
      <c r="OZH35" s="5"/>
      <c r="OZI35" s="5"/>
      <c r="OZJ35" s="5"/>
      <c r="OZK35" s="5"/>
      <c r="OZL35" s="5"/>
      <c r="OZM35" s="5"/>
      <c r="OZN35" s="5"/>
      <c r="OZO35" s="5"/>
      <c r="OZP35" s="5"/>
      <c r="OZQ35" s="5"/>
      <c r="OZR35" s="5"/>
      <c r="OZS35" s="5"/>
      <c r="OZT35" s="5"/>
      <c r="OZU35" s="5"/>
      <c r="OZV35" s="5"/>
      <c r="OZW35" s="5"/>
      <c r="OZX35" s="5"/>
      <c r="OZY35" s="5"/>
      <c r="OZZ35" s="5"/>
      <c r="PAA35" s="5"/>
      <c r="PAB35" s="5"/>
      <c r="PAC35" s="5"/>
      <c r="PAD35" s="5"/>
      <c r="PAE35" s="5"/>
      <c r="PAF35" s="5"/>
      <c r="PAG35" s="5"/>
      <c r="PAH35" s="5"/>
      <c r="PAI35" s="5"/>
      <c r="PAJ35" s="5"/>
      <c r="PAK35" s="5"/>
      <c r="PAL35" s="5"/>
      <c r="PAM35" s="5"/>
      <c r="PAN35" s="5"/>
      <c r="PAO35" s="5"/>
      <c r="PAP35" s="5"/>
      <c r="PAQ35" s="5"/>
      <c r="PAR35" s="5"/>
      <c r="PAS35" s="5"/>
      <c r="PAT35" s="5"/>
      <c r="PAU35" s="5"/>
      <c r="PAV35" s="5"/>
      <c r="PAW35" s="5"/>
      <c r="PAX35" s="5"/>
      <c r="PAY35" s="5"/>
      <c r="PAZ35" s="5"/>
      <c r="PBA35" s="5"/>
      <c r="PBB35" s="5"/>
      <c r="PBC35" s="5"/>
      <c r="PBD35" s="5"/>
      <c r="PBE35" s="5"/>
      <c r="PBF35" s="5"/>
      <c r="PBG35" s="5"/>
      <c r="PBH35" s="5"/>
      <c r="PBI35" s="5"/>
      <c r="PBJ35" s="5"/>
      <c r="PBK35" s="5"/>
      <c r="PBL35" s="5"/>
      <c r="PBM35" s="5"/>
      <c r="PBN35" s="5"/>
      <c r="PBO35" s="5"/>
      <c r="PBP35" s="5"/>
      <c r="PBQ35" s="5"/>
      <c r="PBR35" s="5"/>
      <c r="PBS35" s="5"/>
      <c r="PBT35" s="5"/>
      <c r="PBU35" s="5"/>
      <c r="PBV35" s="5"/>
      <c r="PBW35" s="5"/>
      <c r="PBX35" s="5"/>
      <c r="PBY35" s="5"/>
      <c r="PBZ35" s="5"/>
      <c r="PCA35" s="5"/>
      <c r="PCB35" s="5"/>
      <c r="PCC35" s="5"/>
      <c r="PCD35" s="5"/>
      <c r="PCE35" s="5"/>
      <c r="PCF35" s="5"/>
      <c r="PCG35" s="5"/>
      <c r="PCH35" s="5"/>
      <c r="PCI35" s="5"/>
      <c r="PCJ35" s="5"/>
      <c r="PCK35" s="5"/>
      <c r="PCL35" s="5"/>
      <c r="PCM35" s="5"/>
      <c r="PCN35" s="5"/>
      <c r="PCO35" s="5"/>
      <c r="PCP35" s="5"/>
      <c r="PCQ35" s="5"/>
      <c r="PCR35" s="5"/>
      <c r="PCS35" s="5"/>
      <c r="PCT35" s="5"/>
      <c r="PCU35" s="5"/>
      <c r="PCV35" s="5"/>
      <c r="PCW35" s="5"/>
      <c r="PCX35" s="5"/>
      <c r="PCY35" s="5"/>
      <c r="PCZ35" s="5"/>
      <c r="PDA35" s="5"/>
      <c r="PDB35" s="5"/>
      <c r="PDC35" s="5"/>
      <c r="PDD35" s="5"/>
      <c r="PDE35" s="5"/>
      <c r="PDF35" s="5"/>
      <c r="PDG35" s="5"/>
      <c r="PDH35" s="5"/>
      <c r="PDI35" s="5"/>
      <c r="PDJ35" s="5"/>
      <c r="PDK35" s="5"/>
      <c r="PDL35" s="5"/>
      <c r="PDM35" s="5"/>
      <c r="PDN35" s="5"/>
      <c r="PDO35" s="5"/>
      <c r="PDP35" s="5"/>
      <c r="PDQ35" s="5"/>
      <c r="PDR35" s="5"/>
      <c r="PDS35" s="5"/>
      <c r="PDT35" s="5"/>
      <c r="PDU35" s="5"/>
      <c r="PDV35" s="5"/>
      <c r="PDW35" s="5"/>
      <c r="PDX35" s="5"/>
      <c r="PDY35" s="5"/>
      <c r="PDZ35" s="5"/>
      <c r="PEA35" s="5"/>
      <c r="PEB35" s="5"/>
      <c r="PEC35" s="5"/>
      <c r="PED35" s="5"/>
      <c r="PEE35" s="5"/>
      <c r="PEF35" s="5"/>
      <c r="PEG35" s="5"/>
      <c r="PEH35" s="5"/>
      <c r="PEI35" s="5"/>
      <c r="PEJ35" s="5"/>
      <c r="PEK35" s="5"/>
      <c r="PEL35" s="5"/>
      <c r="PEM35" s="5"/>
      <c r="PEN35" s="5"/>
      <c r="PEO35" s="5"/>
      <c r="PEP35" s="5"/>
      <c r="PEQ35" s="5"/>
      <c r="PER35" s="5"/>
      <c r="PES35" s="5"/>
      <c r="PET35" s="5"/>
      <c r="PEU35" s="5"/>
      <c r="PEV35" s="5"/>
      <c r="PEW35" s="5"/>
      <c r="PEX35" s="5"/>
      <c r="PEY35" s="5"/>
      <c r="PEZ35" s="5"/>
      <c r="PFA35" s="5"/>
      <c r="PFB35" s="5"/>
      <c r="PFC35" s="5"/>
      <c r="PFD35" s="5"/>
      <c r="PFE35" s="5"/>
      <c r="PFF35" s="5"/>
      <c r="PFG35" s="5"/>
      <c r="PFH35" s="5"/>
      <c r="PFI35" s="5"/>
      <c r="PFJ35" s="5"/>
      <c r="PFK35" s="5"/>
      <c r="PFL35" s="5"/>
      <c r="PFM35" s="5"/>
      <c r="PFN35" s="5"/>
      <c r="PFO35" s="5"/>
      <c r="PFP35" s="5"/>
      <c r="PFQ35" s="5"/>
      <c r="PFR35" s="5"/>
      <c r="PFS35" s="5"/>
      <c r="PFT35" s="5"/>
      <c r="PFU35" s="5"/>
      <c r="PFV35" s="5"/>
      <c r="PFW35" s="5"/>
      <c r="PFX35" s="5"/>
      <c r="PFY35" s="5"/>
      <c r="PFZ35" s="5"/>
      <c r="PGA35" s="5"/>
      <c r="PGB35" s="5"/>
      <c r="PGC35" s="5"/>
      <c r="PGD35" s="5"/>
      <c r="PGE35" s="5"/>
      <c r="PGF35" s="5"/>
      <c r="PGG35" s="5"/>
      <c r="PGH35" s="5"/>
      <c r="PGI35" s="5"/>
      <c r="PGJ35" s="5"/>
      <c r="PGK35" s="5"/>
      <c r="PGL35" s="5"/>
      <c r="PGM35" s="5"/>
      <c r="PGN35" s="5"/>
      <c r="PGO35" s="5"/>
      <c r="PGP35" s="5"/>
      <c r="PGQ35" s="5"/>
      <c r="PGR35" s="5"/>
      <c r="PGS35" s="5"/>
      <c r="PGT35" s="5"/>
      <c r="PGU35" s="5"/>
      <c r="PGV35" s="5"/>
      <c r="PGW35" s="5"/>
      <c r="PGX35" s="5"/>
      <c r="PGY35" s="5"/>
      <c r="PGZ35" s="5"/>
      <c r="PHA35" s="5"/>
      <c r="PHB35" s="5"/>
      <c r="PHC35" s="5"/>
      <c r="PHD35" s="5"/>
      <c r="PHE35" s="5"/>
      <c r="PHF35" s="5"/>
      <c r="PHG35" s="5"/>
      <c r="PHH35" s="5"/>
      <c r="PHI35" s="5"/>
      <c r="PHJ35" s="5"/>
      <c r="PHK35" s="5"/>
      <c r="PHL35" s="5"/>
      <c r="PHM35" s="5"/>
      <c r="PHN35" s="5"/>
      <c r="PHO35" s="5"/>
      <c r="PHP35" s="5"/>
      <c r="PHQ35" s="5"/>
      <c r="PHR35" s="5"/>
      <c r="PHS35" s="5"/>
      <c r="PHT35" s="5"/>
      <c r="PHU35" s="5"/>
      <c r="PHV35" s="5"/>
      <c r="PHW35" s="5"/>
      <c r="PHX35" s="5"/>
      <c r="PHY35" s="5"/>
      <c r="PHZ35" s="5"/>
      <c r="PIA35" s="5"/>
      <c r="PIB35" s="5"/>
      <c r="PIC35" s="5"/>
      <c r="PID35" s="5"/>
      <c r="PIE35" s="5"/>
      <c r="PIF35" s="5"/>
      <c r="PIG35" s="5"/>
      <c r="PIH35" s="5"/>
      <c r="PII35" s="5"/>
      <c r="PIJ35" s="5"/>
      <c r="PIK35" s="5"/>
      <c r="PIL35" s="5"/>
      <c r="PIM35" s="5"/>
      <c r="PIN35" s="5"/>
      <c r="PIO35" s="5"/>
      <c r="PIP35" s="5"/>
      <c r="PIQ35" s="5"/>
      <c r="PIR35" s="5"/>
      <c r="PIS35" s="5"/>
      <c r="PIT35" s="5"/>
      <c r="PIU35" s="5"/>
      <c r="PIV35" s="5"/>
      <c r="PIW35" s="5"/>
      <c r="PIX35" s="5"/>
      <c r="PIY35" s="5"/>
      <c r="PIZ35" s="5"/>
      <c r="PJA35" s="5"/>
      <c r="PJB35" s="5"/>
      <c r="PJC35" s="5"/>
      <c r="PJD35" s="5"/>
      <c r="PJE35" s="5"/>
      <c r="PJF35" s="5"/>
      <c r="PJG35" s="5"/>
      <c r="PJH35" s="5"/>
      <c r="PJI35" s="5"/>
      <c r="PJJ35" s="5"/>
      <c r="PJK35" s="5"/>
      <c r="PJL35" s="5"/>
      <c r="PJM35" s="5"/>
      <c r="PJN35" s="5"/>
      <c r="PJO35" s="5"/>
      <c r="PJP35" s="5"/>
      <c r="PJQ35" s="5"/>
      <c r="PJR35" s="5"/>
      <c r="PJS35" s="5"/>
      <c r="PJT35" s="5"/>
      <c r="PJU35" s="5"/>
      <c r="PJV35" s="5"/>
      <c r="PJW35" s="5"/>
      <c r="PJX35" s="5"/>
      <c r="PJY35" s="5"/>
      <c r="PJZ35" s="5"/>
      <c r="PKA35" s="5"/>
      <c r="PKB35" s="5"/>
      <c r="PKC35" s="5"/>
      <c r="PKD35" s="5"/>
      <c r="PKE35" s="5"/>
      <c r="PKF35" s="5"/>
      <c r="PKG35" s="5"/>
      <c r="PKH35" s="5"/>
      <c r="PKI35" s="5"/>
      <c r="PKJ35" s="5"/>
      <c r="PKK35" s="5"/>
      <c r="PKL35" s="5"/>
      <c r="PKM35" s="5"/>
      <c r="PKN35" s="5"/>
      <c r="PKO35" s="5"/>
      <c r="PKP35" s="5"/>
      <c r="PKQ35" s="5"/>
      <c r="PKR35" s="5"/>
      <c r="PKS35" s="5"/>
      <c r="PKT35" s="5"/>
      <c r="PKU35" s="5"/>
      <c r="PKV35" s="5"/>
      <c r="PKW35" s="5"/>
      <c r="PKX35" s="5"/>
      <c r="PKY35" s="5"/>
      <c r="PKZ35" s="5"/>
      <c r="PLA35" s="5"/>
      <c r="PLB35" s="5"/>
      <c r="PLC35" s="5"/>
      <c r="PLD35" s="5"/>
      <c r="PLE35" s="5"/>
      <c r="PLF35" s="5"/>
      <c r="PLG35" s="5"/>
      <c r="PLH35" s="5"/>
      <c r="PLI35" s="5"/>
      <c r="PLJ35" s="5"/>
      <c r="PLK35" s="5"/>
      <c r="PLL35" s="5"/>
      <c r="PLM35" s="5"/>
      <c r="PLN35" s="5"/>
      <c r="PLO35" s="5"/>
      <c r="PLP35" s="5"/>
      <c r="PLQ35" s="5"/>
      <c r="PLR35" s="5"/>
      <c r="PLS35" s="5"/>
      <c r="PLT35" s="5"/>
      <c r="PLU35" s="5"/>
      <c r="PLV35" s="5"/>
      <c r="PLW35" s="5"/>
      <c r="PLX35" s="5"/>
      <c r="PLY35" s="5"/>
      <c r="PLZ35" s="5"/>
      <c r="PMA35" s="5"/>
      <c r="PMB35" s="5"/>
      <c r="PMC35" s="5"/>
      <c r="PMD35" s="5"/>
      <c r="PME35" s="5"/>
      <c r="PMF35" s="5"/>
      <c r="PMG35" s="5"/>
      <c r="PMH35" s="5"/>
      <c r="PMI35" s="5"/>
      <c r="PMJ35" s="5"/>
      <c r="PMK35" s="5"/>
      <c r="PML35" s="5"/>
      <c r="PMM35" s="5"/>
      <c r="PMN35" s="5"/>
      <c r="PMO35" s="5"/>
      <c r="PMP35" s="5"/>
      <c r="PMQ35" s="5"/>
      <c r="PMR35" s="5"/>
      <c r="PMS35" s="5"/>
      <c r="PMT35" s="5"/>
      <c r="PMU35" s="5"/>
      <c r="PMV35" s="5"/>
      <c r="PMW35" s="5"/>
      <c r="PMX35" s="5"/>
      <c r="PMY35" s="5"/>
      <c r="PMZ35" s="5"/>
      <c r="PNA35" s="5"/>
      <c r="PNB35" s="5"/>
      <c r="PNC35" s="5"/>
      <c r="PND35" s="5"/>
      <c r="PNE35" s="5"/>
      <c r="PNF35" s="5"/>
      <c r="PNG35" s="5"/>
      <c r="PNH35" s="5"/>
      <c r="PNI35" s="5"/>
      <c r="PNJ35" s="5"/>
      <c r="PNK35" s="5"/>
      <c r="PNL35" s="5"/>
      <c r="PNM35" s="5"/>
      <c r="PNN35" s="5"/>
      <c r="PNO35" s="5"/>
      <c r="PNP35" s="5"/>
      <c r="PNQ35" s="5"/>
      <c r="PNR35" s="5"/>
      <c r="PNS35" s="5"/>
      <c r="PNT35" s="5"/>
      <c r="PNU35" s="5"/>
      <c r="PNV35" s="5"/>
      <c r="PNW35" s="5"/>
      <c r="PNX35" s="5"/>
      <c r="PNY35" s="5"/>
      <c r="PNZ35" s="5"/>
      <c r="POA35" s="5"/>
      <c r="POB35" s="5"/>
      <c r="POC35" s="5"/>
      <c r="POD35" s="5"/>
      <c r="POE35" s="5"/>
      <c r="POF35" s="5"/>
      <c r="POG35" s="5"/>
      <c r="POH35" s="5"/>
      <c r="POI35" s="5"/>
      <c r="POJ35" s="5"/>
      <c r="POK35" s="5"/>
      <c r="POL35" s="5"/>
      <c r="POM35" s="5"/>
      <c r="PON35" s="5"/>
      <c r="POO35" s="5"/>
      <c r="POP35" s="5"/>
      <c r="POQ35" s="5"/>
      <c r="POR35" s="5"/>
      <c r="POS35" s="5"/>
      <c r="POT35" s="5"/>
      <c r="POU35" s="5"/>
      <c r="POV35" s="5"/>
      <c r="POW35" s="5"/>
      <c r="POX35" s="5"/>
      <c r="POY35" s="5"/>
      <c r="POZ35" s="5"/>
      <c r="PPA35" s="5"/>
      <c r="PPB35" s="5"/>
      <c r="PPC35" s="5"/>
      <c r="PPD35" s="5"/>
      <c r="PPE35" s="5"/>
      <c r="PPF35" s="5"/>
      <c r="PPG35" s="5"/>
      <c r="PPH35" s="5"/>
      <c r="PPI35" s="5"/>
      <c r="PPJ35" s="5"/>
      <c r="PPK35" s="5"/>
      <c r="PPL35" s="5"/>
      <c r="PPM35" s="5"/>
      <c r="PPN35" s="5"/>
      <c r="PPO35" s="5"/>
      <c r="PPP35" s="5"/>
      <c r="PPQ35" s="5"/>
      <c r="PPR35" s="5"/>
      <c r="PPS35" s="5"/>
      <c r="PPT35" s="5"/>
      <c r="PPU35" s="5"/>
      <c r="PPV35" s="5"/>
      <c r="PPW35" s="5"/>
      <c r="PPX35" s="5"/>
      <c r="PPY35" s="5"/>
      <c r="PPZ35" s="5"/>
      <c r="PQA35" s="5"/>
      <c r="PQB35" s="5"/>
      <c r="PQC35" s="5"/>
      <c r="PQD35" s="5"/>
      <c r="PQE35" s="5"/>
      <c r="PQF35" s="5"/>
      <c r="PQG35" s="5"/>
      <c r="PQH35" s="5"/>
      <c r="PQI35" s="5"/>
      <c r="PQJ35" s="5"/>
      <c r="PQK35" s="5"/>
      <c r="PQL35" s="5"/>
      <c r="PQM35" s="5"/>
      <c r="PQN35" s="5"/>
      <c r="PQO35" s="5"/>
      <c r="PQP35" s="5"/>
      <c r="PQQ35" s="5"/>
      <c r="PQR35" s="5"/>
      <c r="PQS35" s="5"/>
      <c r="PQT35" s="5"/>
      <c r="PQU35" s="5"/>
      <c r="PQV35" s="5"/>
      <c r="PQW35" s="5"/>
      <c r="PQX35" s="5"/>
      <c r="PQY35" s="5"/>
      <c r="PQZ35" s="5"/>
      <c r="PRA35" s="5"/>
      <c r="PRB35" s="5"/>
      <c r="PRC35" s="5"/>
      <c r="PRD35" s="5"/>
      <c r="PRE35" s="5"/>
      <c r="PRF35" s="5"/>
      <c r="PRG35" s="5"/>
      <c r="PRH35" s="5"/>
      <c r="PRI35" s="5"/>
      <c r="PRJ35" s="5"/>
      <c r="PRK35" s="5"/>
      <c r="PRL35" s="5"/>
      <c r="PRM35" s="5"/>
      <c r="PRN35" s="5"/>
      <c r="PRO35" s="5"/>
      <c r="PRP35" s="5"/>
      <c r="PRQ35" s="5"/>
      <c r="PRR35" s="5"/>
      <c r="PRS35" s="5"/>
      <c r="PRT35" s="5"/>
      <c r="PRU35" s="5"/>
      <c r="PRV35" s="5"/>
      <c r="PRW35" s="5"/>
      <c r="PRX35" s="5"/>
      <c r="PRY35" s="5"/>
      <c r="PRZ35" s="5"/>
      <c r="PSA35" s="5"/>
      <c r="PSB35" s="5"/>
      <c r="PSC35" s="5"/>
      <c r="PSD35" s="5"/>
      <c r="PSE35" s="5"/>
      <c r="PSF35" s="5"/>
      <c r="PSG35" s="5"/>
      <c r="PSH35" s="5"/>
      <c r="PSI35" s="5"/>
      <c r="PSJ35" s="5"/>
      <c r="PSK35" s="5"/>
      <c r="PSL35" s="5"/>
      <c r="PSM35" s="5"/>
      <c r="PSN35" s="5"/>
      <c r="PSO35" s="5"/>
      <c r="PSP35" s="5"/>
      <c r="PSQ35" s="5"/>
      <c r="PSR35" s="5"/>
      <c r="PSS35" s="5"/>
      <c r="PST35" s="5"/>
      <c r="PSU35" s="5"/>
      <c r="PSV35" s="5"/>
      <c r="PSW35" s="5"/>
      <c r="PSX35" s="5"/>
      <c r="PSY35" s="5"/>
      <c r="PSZ35" s="5"/>
      <c r="PTA35" s="5"/>
      <c r="PTB35" s="5"/>
      <c r="PTC35" s="5"/>
      <c r="PTD35" s="5"/>
      <c r="PTE35" s="5"/>
      <c r="PTF35" s="5"/>
      <c r="PTG35" s="5"/>
      <c r="PTH35" s="5"/>
      <c r="PTI35" s="5"/>
      <c r="PTJ35" s="5"/>
      <c r="PTK35" s="5"/>
      <c r="PTL35" s="5"/>
      <c r="PTM35" s="5"/>
      <c r="PTN35" s="5"/>
      <c r="PTO35" s="5"/>
      <c r="PTP35" s="5"/>
      <c r="PTQ35" s="5"/>
      <c r="PTR35" s="5"/>
      <c r="PTS35" s="5"/>
      <c r="PTT35" s="5"/>
      <c r="PTU35" s="5"/>
      <c r="PTV35" s="5"/>
      <c r="PTW35" s="5"/>
      <c r="PTX35" s="5"/>
      <c r="PTY35" s="5"/>
      <c r="PTZ35" s="5"/>
      <c r="PUA35" s="5"/>
      <c r="PUB35" s="5"/>
      <c r="PUC35" s="5"/>
      <c r="PUD35" s="5"/>
      <c r="PUE35" s="5"/>
      <c r="PUF35" s="5"/>
      <c r="PUG35" s="5"/>
      <c r="PUH35" s="5"/>
      <c r="PUI35" s="5"/>
      <c r="PUJ35" s="5"/>
      <c r="PUK35" s="5"/>
      <c r="PUL35" s="5"/>
      <c r="PUM35" s="5"/>
      <c r="PUN35" s="5"/>
      <c r="PUO35" s="5"/>
      <c r="PUP35" s="5"/>
      <c r="PUQ35" s="5"/>
      <c r="PUR35" s="5"/>
      <c r="PUS35" s="5"/>
      <c r="PUT35" s="5"/>
      <c r="PUU35" s="5"/>
      <c r="PUV35" s="5"/>
      <c r="PUW35" s="5"/>
      <c r="PUX35" s="5"/>
      <c r="PUY35" s="5"/>
      <c r="PUZ35" s="5"/>
      <c r="PVA35" s="5"/>
      <c r="PVB35" s="5"/>
      <c r="PVC35" s="5"/>
      <c r="PVD35" s="5"/>
      <c r="PVE35" s="5"/>
      <c r="PVF35" s="5"/>
      <c r="PVG35" s="5"/>
      <c r="PVH35" s="5"/>
      <c r="PVI35" s="5"/>
      <c r="PVJ35" s="5"/>
      <c r="PVK35" s="5"/>
      <c r="PVL35" s="5"/>
      <c r="PVM35" s="5"/>
      <c r="PVN35" s="5"/>
      <c r="PVO35" s="5"/>
      <c r="PVP35" s="5"/>
      <c r="PVQ35" s="5"/>
      <c r="PVR35" s="5"/>
      <c r="PVS35" s="5"/>
      <c r="PVT35" s="5"/>
      <c r="PVU35" s="5"/>
      <c r="PVV35" s="5"/>
      <c r="PVW35" s="5"/>
      <c r="PVX35" s="5"/>
      <c r="PVY35" s="5"/>
      <c r="PVZ35" s="5"/>
      <c r="PWA35" s="5"/>
      <c r="PWB35" s="5"/>
      <c r="PWC35" s="5"/>
      <c r="PWD35" s="5"/>
      <c r="PWE35" s="5"/>
      <c r="PWF35" s="5"/>
      <c r="PWG35" s="5"/>
      <c r="PWH35" s="5"/>
      <c r="PWI35" s="5"/>
      <c r="PWJ35" s="5"/>
      <c r="PWK35" s="5"/>
      <c r="PWL35" s="5"/>
      <c r="PWM35" s="5"/>
      <c r="PWN35" s="5"/>
      <c r="PWO35" s="5"/>
      <c r="PWP35" s="5"/>
      <c r="PWQ35" s="5"/>
      <c r="PWR35" s="5"/>
      <c r="PWS35" s="5"/>
      <c r="PWT35" s="5"/>
      <c r="PWU35" s="5"/>
      <c r="PWV35" s="5"/>
      <c r="PWW35" s="5"/>
      <c r="PWX35" s="5"/>
      <c r="PWY35" s="5"/>
      <c r="PWZ35" s="5"/>
      <c r="PXA35" s="5"/>
      <c r="PXB35" s="5"/>
      <c r="PXC35" s="5"/>
      <c r="PXD35" s="5"/>
      <c r="PXE35" s="5"/>
      <c r="PXF35" s="5"/>
      <c r="PXG35" s="5"/>
      <c r="PXH35" s="5"/>
      <c r="PXI35" s="5"/>
      <c r="PXJ35" s="5"/>
      <c r="PXK35" s="5"/>
      <c r="PXL35" s="5"/>
      <c r="PXM35" s="5"/>
      <c r="PXN35" s="5"/>
      <c r="PXO35" s="5"/>
      <c r="PXP35" s="5"/>
      <c r="PXQ35" s="5"/>
      <c r="PXR35" s="5"/>
      <c r="PXS35" s="5"/>
      <c r="PXT35" s="5"/>
      <c r="PXU35" s="5"/>
      <c r="PXV35" s="5"/>
      <c r="PXW35" s="5"/>
      <c r="PXX35" s="5"/>
      <c r="PXY35" s="5"/>
      <c r="PXZ35" s="5"/>
      <c r="PYA35" s="5"/>
      <c r="PYB35" s="5"/>
      <c r="PYC35" s="5"/>
      <c r="PYD35" s="5"/>
      <c r="PYE35" s="5"/>
      <c r="PYF35" s="5"/>
      <c r="PYG35" s="5"/>
      <c r="PYH35" s="5"/>
      <c r="PYI35" s="5"/>
      <c r="PYJ35" s="5"/>
      <c r="PYK35" s="5"/>
      <c r="PYL35" s="5"/>
      <c r="PYM35" s="5"/>
      <c r="PYN35" s="5"/>
      <c r="PYO35" s="5"/>
      <c r="PYP35" s="5"/>
      <c r="PYQ35" s="5"/>
      <c r="PYR35" s="5"/>
      <c r="PYS35" s="5"/>
      <c r="PYT35" s="5"/>
      <c r="PYU35" s="5"/>
      <c r="PYV35" s="5"/>
      <c r="PYW35" s="5"/>
      <c r="PYX35" s="5"/>
      <c r="PYY35" s="5"/>
      <c r="PYZ35" s="5"/>
      <c r="PZA35" s="5"/>
      <c r="PZB35" s="5"/>
      <c r="PZC35" s="5"/>
      <c r="PZD35" s="5"/>
      <c r="PZE35" s="5"/>
      <c r="PZF35" s="5"/>
      <c r="PZG35" s="5"/>
      <c r="PZH35" s="5"/>
      <c r="PZI35" s="5"/>
      <c r="PZJ35" s="5"/>
      <c r="PZK35" s="5"/>
      <c r="PZL35" s="5"/>
      <c r="PZM35" s="5"/>
      <c r="PZN35" s="5"/>
      <c r="PZO35" s="5"/>
      <c r="PZP35" s="5"/>
      <c r="PZQ35" s="5"/>
      <c r="PZR35" s="5"/>
      <c r="PZS35" s="5"/>
      <c r="PZT35" s="5"/>
      <c r="PZU35" s="5"/>
      <c r="PZV35" s="5"/>
      <c r="PZW35" s="5"/>
      <c r="PZX35" s="5"/>
      <c r="PZY35" s="5"/>
      <c r="PZZ35" s="5"/>
      <c r="QAA35" s="5"/>
      <c r="QAB35" s="5"/>
      <c r="QAC35" s="5"/>
      <c r="QAD35" s="5"/>
      <c r="QAE35" s="5"/>
      <c r="QAF35" s="5"/>
      <c r="QAG35" s="5"/>
      <c r="QAH35" s="5"/>
      <c r="QAI35" s="5"/>
      <c r="QAJ35" s="5"/>
      <c r="QAK35" s="5"/>
      <c r="QAL35" s="5"/>
      <c r="QAM35" s="5"/>
      <c r="QAN35" s="5"/>
      <c r="QAO35" s="5"/>
      <c r="QAP35" s="5"/>
      <c r="QAQ35" s="5"/>
      <c r="QAR35" s="5"/>
      <c r="QAS35" s="5"/>
      <c r="QAT35" s="5"/>
      <c r="QAU35" s="5"/>
      <c r="QAV35" s="5"/>
      <c r="QAW35" s="5"/>
      <c r="QAX35" s="5"/>
      <c r="QAY35" s="5"/>
      <c r="QAZ35" s="5"/>
      <c r="QBA35" s="5"/>
      <c r="QBB35" s="5"/>
      <c r="QBC35" s="5"/>
      <c r="QBD35" s="5"/>
      <c r="QBE35" s="5"/>
      <c r="QBF35" s="5"/>
      <c r="QBG35" s="5"/>
      <c r="QBH35" s="5"/>
      <c r="QBI35" s="5"/>
      <c r="QBJ35" s="5"/>
      <c r="QBK35" s="5"/>
      <c r="QBL35" s="5"/>
      <c r="QBM35" s="5"/>
      <c r="QBN35" s="5"/>
      <c r="QBO35" s="5"/>
      <c r="QBP35" s="5"/>
      <c r="QBQ35" s="5"/>
      <c r="QBR35" s="5"/>
      <c r="QBS35" s="5"/>
      <c r="QBT35" s="5"/>
      <c r="QBU35" s="5"/>
      <c r="QBV35" s="5"/>
      <c r="QBW35" s="5"/>
      <c r="QBX35" s="5"/>
      <c r="QBY35" s="5"/>
      <c r="QBZ35" s="5"/>
      <c r="QCA35" s="5"/>
      <c r="QCB35" s="5"/>
      <c r="QCC35" s="5"/>
      <c r="QCD35" s="5"/>
      <c r="QCE35" s="5"/>
      <c r="QCF35" s="5"/>
      <c r="QCG35" s="5"/>
      <c r="QCH35" s="5"/>
      <c r="QCI35" s="5"/>
      <c r="QCJ35" s="5"/>
      <c r="QCK35" s="5"/>
      <c r="QCL35" s="5"/>
      <c r="QCM35" s="5"/>
      <c r="QCN35" s="5"/>
      <c r="QCO35" s="5"/>
      <c r="QCP35" s="5"/>
      <c r="QCQ35" s="5"/>
      <c r="QCR35" s="5"/>
      <c r="QCS35" s="5"/>
      <c r="QCT35" s="5"/>
      <c r="QCU35" s="5"/>
      <c r="QCV35" s="5"/>
      <c r="QCW35" s="5"/>
      <c r="QCX35" s="5"/>
      <c r="QCY35" s="5"/>
      <c r="QCZ35" s="5"/>
      <c r="QDA35" s="5"/>
      <c r="QDB35" s="5"/>
      <c r="QDC35" s="5"/>
      <c r="QDD35" s="5"/>
      <c r="QDE35" s="5"/>
      <c r="QDF35" s="5"/>
      <c r="QDG35" s="5"/>
      <c r="QDH35" s="5"/>
      <c r="QDI35" s="5"/>
      <c r="QDJ35" s="5"/>
      <c r="QDK35" s="5"/>
      <c r="QDL35" s="5"/>
      <c r="QDM35" s="5"/>
      <c r="QDN35" s="5"/>
      <c r="QDO35" s="5"/>
      <c r="QDP35" s="5"/>
      <c r="QDQ35" s="5"/>
      <c r="QDR35" s="5"/>
      <c r="QDS35" s="5"/>
      <c r="QDT35" s="5"/>
      <c r="QDU35" s="5"/>
      <c r="QDV35" s="5"/>
      <c r="QDW35" s="5"/>
      <c r="QDX35" s="5"/>
      <c r="QDY35" s="5"/>
      <c r="QDZ35" s="5"/>
      <c r="QEA35" s="5"/>
      <c r="QEB35" s="5"/>
      <c r="QEC35" s="5"/>
      <c r="QED35" s="5"/>
      <c r="QEE35" s="5"/>
      <c r="QEF35" s="5"/>
      <c r="QEG35" s="5"/>
      <c r="QEH35" s="5"/>
      <c r="QEI35" s="5"/>
      <c r="QEJ35" s="5"/>
      <c r="QEK35" s="5"/>
      <c r="QEL35" s="5"/>
      <c r="QEM35" s="5"/>
      <c r="QEN35" s="5"/>
      <c r="QEO35" s="5"/>
      <c r="QEP35" s="5"/>
      <c r="QEQ35" s="5"/>
      <c r="QER35" s="5"/>
      <c r="QES35" s="5"/>
      <c r="QET35" s="5"/>
      <c r="QEU35" s="5"/>
      <c r="QEV35" s="5"/>
      <c r="QEW35" s="5"/>
      <c r="QEX35" s="5"/>
      <c r="QEY35" s="5"/>
      <c r="QEZ35" s="5"/>
      <c r="QFA35" s="5"/>
      <c r="QFB35" s="5"/>
      <c r="QFC35" s="5"/>
      <c r="QFD35" s="5"/>
      <c r="QFE35" s="5"/>
      <c r="QFF35" s="5"/>
      <c r="QFG35" s="5"/>
      <c r="QFH35" s="5"/>
      <c r="QFI35" s="5"/>
      <c r="QFJ35" s="5"/>
      <c r="QFK35" s="5"/>
      <c r="QFL35" s="5"/>
      <c r="QFM35" s="5"/>
      <c r="QFN35" s="5"/>
      <c r="QFO35" s="5"/>
      <c r="QFP35" s="5"/>
      <c r="QFQ35" s="5"/>
      <c r="QFR35" s="5"/>
      <c r="QFS35" s="5"/>
      <c r="QFT35" s="5"/>
      <c r="QFU35" s="5"/>
      <c r="QFV35" s="5"/>
      <c r="QFW35" s="5"/>
      <c r="QFX35" s="5"/>
      <c r="QFY35" s="5"/>
      <c r="QFZ35" s="5"/>
      <c r="QGA35" s="5"/>
      <c r="QGB35" s="5"/>
      <c r="QGC35" s="5"/>
      <c r="QGD35" s="5"/>
      <c r="QGE35" s="5"/>
      <c r="QGF35" s="5"/>
      <c r="QGG35" s="5"/>
      <c r="QGH35" s="5"/>
      <c r="QGI35" s="5"/>
      <c r="QGJ35" s="5"/>
      <c r="QGK35" s="5"/>
      <c r="QGL35" s="5"/>
      <c r="QGM35" s="5"/>
      <c r="QGN35" s="5"/>
      <c r="QGO35" s="5"/>
      <c r="QGP35" s="5"/>
      <c r="QGQ35" s="5"/>
      <c r="QGR35" s="5"/>
      <c r="QGS35" s="5"/>
      <c r="QGT35" s="5"/>
      <c r="QGU35" s="5"/>
      <c r="QGV35" s="5"/>
      <c r="QGW35" s="5"/>
      <c r="QGX35" s="5"/>
      <c r="QGY35" s="5"/>
      <c r="QGZ35" s="5"/>
      <c r="QHA35" s="5"/>
      <c r="QHB35" s="5"/>
      <c r="QHC35" s="5"/>
      <c r="QHD35" s="5"/>
      <c r="QHE35" s="5"/>
      <c r="QHF35" s="5"/>
      <c r="QHG35" s="5"/>
      <c r="QHH35" s="5"/>
      <c r="QHI35" s="5"/>
      <c r="QHJ35" s="5"/>
      <c r="QHK35" s="5"/>
      <c r="QHL35" s="5"/>
      <c r="QHM35" s="5"/>
      <c r="QHN35" s="5"/>
      <c r="QHO35" s="5"/>
      <c r="QHP35" s="5"/>
      <c r="QHQ35" s="5"/>
      <c r="QHR35" s="5"/>
      <c r="QHS35" s="5"/>
      <c r="QHT35" s="5"/>
      <c r="QHU35" s="5"/>
      <c r="QHV35" s="5"/>
      <c r="QHW35" s="5"/>
      <c r="QHX35" s="5"/>
      <c r="QHY35" s="5"/>
      <c r="QHZ35" s="5"/>
      <c r="QIA35" s="5"/>
      <c r="QIB35" s="5"/>
      <c r="QIC35" s="5"/>
      <c r="QID35" s="5"/>
      <c r="QIE35" s="5"/>
      <c r="QIF35" s="5"/>
      <c r="QIG35" s="5"/>
      <c r="QIH35" s="5"/>
      <c r="QII35" s="5"/>
      <c r="QIJ35" s="5"/>
      <c r="QIK35" s="5"/>
      <c r="QIL35" s="5"/>
      <c r="QIM35" s="5"/>
      <c r="QIN35" s="5"/>
      <c r="QIO35" s="5"/>
      <c r="QIP35" s="5"/>
      <c r="QIQ35" s="5"/>
      <c r="QIR35" s="5"/>
      <c r="QIS35" s="5"/>
      <c r="QIT35" s="5"/>
      <c r="QIU35" s="5"/>
      <c r="QIV35" s="5"/>
      <c r="QIW35" s="5"/>
      <c r="QIX35" s="5"/>
      <c r="QIY35" s="5"/>
      <c r="QIZ35" s="5"/>
      <c r="QJA35" s="5"/>
      <c r="QJB35" s="5"/>
      <c r="QJC35" s="5"/>
      <c r="QJD35" s="5"/>
      <c r="QJE35" s="5"/>
      <c r="QJF35" s="5"/>
      <c r="QJG35" s="5"/>
      <c r="QJH35" s="5"/>
      <c r="QJI35" s="5"/>
      <c r="QJJ35" s="5"/>
      <c r="QJK35" s="5"/>
      <c r="QJL35" s="5"/>
      <c r="QJM35" s="5"/>
      <c r="QJN35" s="5"/>
      <c r="QJO35" s="5"/>
      <c r="QJP35" s="5"/>
      <c r="QJQ35" s="5"/>
      <c r="QJR35" s="5"/>
      <c r="QJS35" s="5"/>
      <c r="QJT35" s="5"/>
      <c r="QJU35" s="5"/>
      <c r="QJV35" s="5"/>
      <c r="QJW35" s="5"/>
      <c r="QJX35" s="5"/>
      <c r="QJY35" s="5"/>
      <c r="QJZ35" s="5"/>
      <c r="QKA35" s="5"/>
      <c r="QKB35" s="5"/>
      <c r="QKC35" s="5"/>
      <c r="QKD35" s="5"/>
      <c r="QKE35" s="5"/>
      <c r="QKF35" s="5"/>
      <c r="QKG35" s="5"/>
      <c r="QKH35" s="5"/>
      <c r="QKI35" s="5"/>
      <c r="QKJ35" s="5"/>
      <c r="QKK35" s="5"/>
      <c r="QKL35" s="5"/>
      <c r="QKM35" s="5"/>
      <c r="QKN35" s="5"/>
      <c r="QKO35" s="5"/>
      <c r="QKP35" s="5"/>
      <c r="QKQ35" s="5"/>
      <c r="QKR35" s="5"/>
      <c r="QKS35" s="5"/>
      <c r="QKT35" s="5"/>
      <c r="QKU35" s="5"/>
      <c r="QKV35" s="5"/>
      <c r="QKW35" s="5"/>
      <c r="QKX35" s="5"/>
      <c r="QKY35" s="5"/>
      <c r="QKZ35" s="5"/>
      <c r="QLA35" s="5"/>
      <c r="QLB35" s="5"/>
      <c r="QLC35" s="5"/>
      <c r="QLD35" s="5"/>
      <c r="QLE35" s="5"/>
      <c r="QLF35" s="5"/>
      <c r="QLG35" s="5"/>
      <c r="QLH35" s="5"/>
      <c r="QLI35" s="5"/>
      <c r="QLJ35" s="5"/>
      <c r="QLK35" s="5"/>
      <c r="QLL35" s="5"/>
      <c r="QLM35" s="5"/>
      <c r="QLN35" s="5"/>
      <c r="QLO35" s="5"/>
      <c r="QLP35" s="5"/>
      <c r="QLQ35" s="5"/>
      <c r="QLR35" s="5"/>
      <c r="QLS35" s="5"/>
      <c r="QLT35" s="5"/>
      <c r="QLU35" s="5"/>
      <c r="QLV35" s="5"/>
      <c r="QLW35" s="5"/>
      <c r="QLX35" s="5"/>
      <c r="QLY35" s="5"/>
      <c r="QLZ35" s="5"/>
      <c r="QMA35" s="5"/>
      <c r="QMB35" s="5"/>
      <c r="QMC35" s="5"/>
      <c r="QMD35" s="5"/>
      <c r="QME35" s="5"/>
      <c r="QMF35" s="5"/>
      <c r="QMG35" s="5"/>
      <c r="QMH35" s="5"/>
      <c r="QMI35" s="5"/>
      <c r="QMJ35" s="5"/>
      <c r="QMK35" s="5"/>
      <c r="QML35" s="5"/>
      <c r="QMM35" s="5"/>
      <c r="QMN35" s="5"/>
      <c r="QMO35" s="5"/>
      <c r="QMP35" s="5"/>
      <c r="QMQ35" s="5"/>
      <c r="QMR35" s="5"/>
      <c r="QMS35" s="5"/>
      <c r="QMT35" s="5"/>
      <c r="QMU35" s="5"/>
      <c r="QMV35" s="5"/>
      <c r="QMW35" s="5"/>
      <c r="QMX35" s="5"/>
      <c r="QMY35" s="5"/>
      <c r="QMZ35" s="5"/>
      <c r="QNA35" s="5"/>
      <c r="QNB35" s="5"/>
      <c r="QNC35" s="5"/>
      <c r="QND35" s="5"/>
      <c r="QNE35" s="5"/>
      <c r="QNF35" s="5"/>
      <c r="QNG35" s="5"/>
      <c r="QNH35" s="5"/>
      <c r="QNI35" s="5"/>
      <c r="QNJ35" s="5"/>
      <c r="QNK35" s="5"/>
      <c r="QNL35" s="5"/>
      <c r="QNM35" s="5"/>
      <c r="QNN35" s="5"/>
      <c r="QNO35" s="5"/>
      <c r="QNP35" s="5"/>
      <c r="QNQ35" s="5"/>
      <c r="QNR35" s="5"/>
      <c r="QNS35" s="5"/>
      <c r="QNT35" s="5"/>
      <c r="QNU35" s="5"/>
      <c r="QNV35" s="5"/>
      <c r="QNW35" s="5"/>
      <c r="QNX35" s="5"/>
      <c r="QNY35" s="5"/>
      <c r="QNZ35" s="5"/>
      <c r="QOA35" s="5"/>
      <c r="QOB35" s="5"/>
      <c r="QOC35" s="5"/>
      <c r="QOD35" s="5"/>
      <c r="QOE35" s="5"/>
      <c r="QOF35" s="5"/>
      <c r="QOG35" s="5"/>
      <c r="QOH35" s="5"/>
      <c r="QOI35" s="5"/>
      <c r="QOJ35" s="5"/>
      <c r="QOK35" s="5"/>
      <c r="QOL35" s="5"/>
      <c r="QOM35" s="5"/>
      <c r="QON35" s="5"/>
      <c r="QOO35" s="5"/>
      <c r="QOP35" s="5"/>
      <c r="QOQ35" s="5"/>
      <c r="QOR35" s="5"/>
      <c r="QOS35" s="5"/>
      <c r="QOT35" s="5"/>
      <c r="QOU35" s="5"/>
      <c r="QOV35" s="5"/>
      <c r="QOW35" s="5"/>
      <c r="QOX35" s="5"/>
      <c r="QOY35" s="5"/>
      <c r="QOZ35" s="5"/>
      <c r="QPA35" s="5"/>
      <c r="QPB35" s="5"/>
      <c r="QPC35" s="5"/>
      <c r="QPD35" s="5"/>
      <c r="QPE35" s="5"/>
      <c r="QPF35" s="5"/>
      <c r="QPG35" s="5"/>
      <c r="QPH35" s="5"/>
      <c r="QPI35" s="5"/>
      <c r="QPJ35" s="5"/>
      <c r="QPK35" s="5"/>
      <c r="QPL35" s="5"/>
      <c r="QPM35" s="5"/>
      <c r="QPN35" s="5"/>
      <c r="QPO35" s="5"/>
      <c r="QPP35" s="5"/>
      <c r="QPQ35" s="5"/>
      <c r="QPR35" s="5"/>
      <c r="QPS35" s="5"/>
      <c r="QPT35" s="5"/>
      <c r="QPU35" s="5"/>
      <c r="QPV35" s="5"/>
      <c r="QPW35" s="5"/>
      <c r="QPX35" s="5"/>
      <c r="QPY35" s="5"/>
      <c r="QPZ35" s="5"/>
      <c r="QQA35" s="5"/>
      <c r="QQB35" s="5"/>
      <c r="QQC35" s="5"/>
      <c r="QQD35" s="5"/>
      <c r="QQE35" s="5"/>
      <c r="QQF35" s="5"/>
      <c r="QQG35" s="5"/>
      <c r="QQH35" s="5"/>
      <c r="QQI35" s="5"/>
      <c r="QQJ35" s="5"/>
      <c r="QQK35" s="5"/>
      <c r="QQL35" s="5"/>
      <c r="QQM35" s="5"/>
      <c r="QQN35" s="5"/>
      <c r="QQO35" s="5"/>
      <c r="QQP35" s="5"/>
      <c r="QQQ35" s="5"/>
      <c r="QQR35" s="5"/>
      <c r="QQS35" s="5"/>
      <c r="QQT35" s="5"/>
      <c r="QQU35" s="5"/>
      <c r="QQV35" s="5"/>
      <c r="QQW35" s="5"/>
      <c r="QQX35" s="5"/>
      <c r="QQY35" s="5"/>
      <c r="QQZ35" s="5"/>
      <c r="QRA35" s="5"/>
      <c r="QRB35" s="5"/>
      <c r="QRC35" s="5"/>
      <c r="QRD35" s="5"/>
      <c r="QRE35" s="5"/>
      <c r="QRF35" s="5"/>
      <c r="QRG35" s="5"/>
      <c r="QRH35" s="5"/>
      <c r="QRI35" s="5"/>
      <c r="QRJ35" s="5"/>
      <c r="QRK35" s="5"/>
      <c r="QRL35" s="5"/>
      <c r="QRM35" s="5"/>
      <c r="QRN35" s="5"/>
      <c r="QRO35" s="5"/>
      <c r="QRP35" s="5"/>
      <c r="QRQ35" s="5"/>
      <c r="QRR35" s="5"/>
      <c r="QRS35" s="5"/>
      <c r="QRT35" s="5"/>
      <c r="QRU35" s="5"/>
      <c r="QRV35" s="5"/>
      <c r="QRW35" s="5"/>
      <c r="QRX35" s="5"/>
      <c r="QRY35" s="5"/>
      <c r="QRZ35" s="5"/>
      <c r="QSA35" s="5"/>
      <c r="QSB35" s="5"/>
      <c r="QSC35" s="5"/>
      <c r="QSD35" s="5"/>
      <c r="QSE35" s="5"/>
      <c r="QSF35" s="5"/>
      <c r="QSG35" s="5"/>
      <c r="QSH35" s="5"/>
      <c r="QSI35" s="5"/>
      <c r="QSJ35" s="5"/>
      <c r="QSK35" s="5"/>
      <c r="QSL35" s="5"/>
      <c r="QSM35" s="5"/>
      <c r="QSN35" s="5"/>
      <c r="QSO35" s="5"/>
      <c r="QSP35" s="5"/>
      <c r="QSQ35" s="5"/>
      <c r="QSR35" s="5"/>
      <c r="QSS35" s="5"/>
      <c r="QST35" s="5"/>
      <c r="QSU35" s="5"/>
      <c r="QSV35" s="5"/>
      <c r="QSW35" s="5"/>
      <c r="QSX35" s="5"/>
      <c r="QSY35" s="5"/>
      <c r="QSZ35" s="5"/>
      <c r="QTA35" s="5"/>
      <c r="QTB35" s="5"/>
      <c r="QTC35" s="5"/>
      <c r="QTD35" s="5"/>
      <c r="QTE35" s="5"/>
      <c r="QTF35" s="5"/>
      <c r="QTG35" s="5"/>
      <c r="QTH35" s="5"/>
      <c r="QTI35" s="5"/>
      <c r="QTJ35" s="5"/>
      <c r="QTK35" s="5"/>
      <c r="QTL35" s="5"/>
      <c r="QTM35" s="5"/>
      <c r="QTN35" s="5"/>
      <c r="QTO35" s="5"/>
      <c r="QTP35" s="5"/>
      <c r="QTQ35" s="5"/>
      <c r="QTR35" s="5"/>
      <c r="QTS35" s="5"/>
      <c r="QTT35" s="5"/>
      <c r="QTU35" s="5"/>
      <c r="QTV35" s="5"/>
      <c r="QTW35" s="5"/>
      <c r="QTX35" s="5"/>
      <c r="QTY35" s="5"/>
      <c r="QTZ35" s="5"/>
      <c r="QUA35" s="5"/>
      <c r="QUB35" s="5"/>
      <c r="QUC35" s="5"/>
      <c r="QUD35" s="5"/>
      <c r="QUE35" s="5"/>
      <c r="QUF35" s="5"/>
      <c r="QUG35" s="5"/>
      <c r="QUH35" s="5"/>
      <c r="QUI35" s="5"/>
      <c r="QUJ35" s="5"/>
      <c r="QUK35" s="5"/>
      <c r="QUL35" s="5"/>
      <c r="QUM35" s="5"/>
      <c r="QUN35" s="5"/>
      <c r="QUO35" s="5"/>
      <c r="QUP35" s="5"/>
      <c r="QUQ35" s="5"/>
      <c r="QUR35" s="5"/>
      <c r="QUS35" s="5"/>
      <c r="QUT35" s="5"/>
      <c r="QUU35" s="5"/>
      <c r="QUV35" s="5"/>
      <c r="QUW35" s="5"/>
      <c r="QUX35" s="5"/>
      <c r="QUY35" s="5"/>
      <c r="QUZ35" s="5"/>
      <c r="QVA35" s="5"/>
      <c r="QVB35" s="5"/>
      <c r="QVC35" s="5"/>
      <c r="QVD35" s="5"/>
      <c r="QVE35" s="5"/>
      <c r="QVF35" s="5"/>
      <c r="QVG35" s="5"/>
      <c r="QVH35" s="5"/>
      <c r="QVI35" s="5"/>
      <c r="QVJ35" s="5"/>
      <c r="QVK35" s="5"/>
      <c r="QVL35" s="5"/>
      <c r="QVM35" s="5"/>
      <c r="QVN35" s="5"/>
      <c r="QVO35" s="5"/>
      <c r="QVP35" s="5"/>
      <c r="QVQ35" s="5"/>
      <c r="QVR35" s="5"/>
      <c r="QVS35" s="5"/>
      <c r="QVT35" s="5"/>
      <c r="QVU35" s="5"/>
      <c r="QVV35" s="5"/>
      <c r="QVW35" s="5"/>
      <c r="QVX35" s="5"/>
      <c r="QVY35" s="5"/>
      <c r="QVZ35" s="5"/>
      <c r="QWA35" s="5"/>
      <c r="QWB35" s="5"/>
      <c r="QWC35" s="5"/>
      <c r="QWD35" s="5"/>
      <c r="QWE35" s="5"/>
      <c r="QWF35" s="5"/>
      <c r="QWG35" s="5"/>
      <c r="QWH35" s="5"/>
      <c r="QWI35" s="5"/>
      <c r="QWJ35" s="5"/>
      <c r="QWK35" s="5"/>
      <c r="QWL35" s="5"/>
      <c r="QWM35" s="5"/>
      <c r="QWN35" s="5"/>
      <c r="QWO35" s="5"/>
      <c r="QWP35" s="5"/>
      <c r="QWQ35" s="5"/>
      <c r="QWR35" s="5"/>
      <c r="QWS35" s="5"/>
      <c r="QWT35" s="5"/>
      <c r="QWU35" s="5"/>
      <c r="QWV35" s="5"/>
      <c r="QWW35" s="5"/>
      <c r="QWX35" s="5"/>
      <c r="QWY35" s="5"/>
      <c r="QWZ35" s="5"/>
      <c r="QXA35" s="5"/>
      <c r="QXB35" s="5"/>
      <c r="QXC35" s="5"/>
      <c r="QXD35" s="5"/>
      <c r="QXE35" s="5"/>
      <c r="QXF35" s="5"/>
      <c r="QXG35" s="5"/>
      <c r="QXH35" s="5"/>
      <c r="QXI35" s="5"/>
      <c r="QXJ35" s="5"/>
      <c r="QXK35" s="5"/>
      <c r="QXL35" s="5"/>
      <c r="QXM35" s="5"/>
      <c r="QXN35" s="5"/>
      <c r="QXO35" s="5"/>
      <c r="QXP35" s="5"/>
      <c r="QXQ35" s="5"/>
      <c r="QXR35" s="5"/>
      <c r="QXS35" s="5"/>
      <c r="QXT35" s="5"/>
      <c r="QXU35" s="5"/>
      <c r="QXV35" s="5"/>
      <c r="QXW35" s="5"/>
      <c r="QXX35" s="5"/>
      <c r="QXY35" s="5"/>
      <c r="QXZ35" s="5"/>
      <c r="QYA35" s="5"/>
      <c r="QYB35" s="5"/>
      <c r="QYC35" s="5"/>
      <c r="QYD35" s="5"/>
      <c r="QYE35" s="5"/>
      <c r="QYF35" s="5"/>
      <c r="QYG35" s="5"/>
      <c r="QYH35" s="5"/>
      <c r="QYI35" s="5"/>
      <c r="QYJ35" s="5"/>
      <c r="QYK35" s="5"/>
      <c r="QYL35" s="5"/>
      <c r="QYM35" s="5"/>
      <c r="QYN35" s="5"/>
      <c r="QYO35" s="5"/>
      <c r="QYP35" s="5"/>
      <c r="QYQ35" s="5"/>
      <c r="QYR35" s="5"/>
      <c r="QYS35" s="5"/>
      <c r="QYT35" s="5"/>
      <c r="QYU35" s="5"/>
      <c r="QYV35" s="5"/>
      <c r="QYW35" s="5"/>
      <c r="QYX35" s="5"/>
      <c r="QYY35" s="5"/>
      <c r="QYZ35" s="5"/>
      <c r="QZA35" s="5"/>
      <c r="QZB35" s="5"/>
      <c r="QZC35" s="5"/>
      <c r="QZD35" s="5"/>
      <c r="QZE35" s="5"/>
      <c r="QZF35" s="5"/>
      <c r="QZG35" s="5"/>
      <c r="QZH35" s="5"/>
      <c r="QZI35" s="5"/>
      <c r="QZJ35" s="5"/>
      <c r="QZK35" s="5"/>
      <c r="QZL35" s="5"/>
      <c r="QZM35" s="5"/>
      <c r="QZN35" s="5"/>
      <c r="QZO35" s="5"/>
      <c r="QZP35" s="5"/>
      <c r="QZQ35" s="5"/>
      <c r="QZR35" s="5"/>
      <c r="QZS35" s="5"/>
      <c r="QZT35" s="5"/>
      <c r="QZU35" s="5"/>
      <c r="QZV35" s="5"/>
      <c r="QZW35" s="5"/>
      <c r="QZX35" s="5"/>
      <c r="QZY35" s="5"/>
      <c r="QZZ35" s="5"/>
      <c r="RAA35" s="5"/>
      <c r="RAB35" s="5"/>
      <c r="RAC35" s="5"/>
      <c r="RAD35" s="5"/>
      <c r="RAE35" s="5"/>
      <c r="RAF35" s="5"/>
      <c r="RAG35" s="5"/>
      <c r="RAH35" s="5"/>
      <c r="RAI35" s="5"/>
      <c r="RAJ35" s="5"/>
      <c r="RAK35" s="5"/>
      <c r="RAL35" s="5"/>
      <c r="RAM35" s="5"/>
      <c r="RAN35" s="5"/>
      <c r="RAO35" s="5"/>
      <c r="RAP35" s="5"/>
      <c r="RAQ35" s="5"/>
      <c r="RAR35" s="5"/>
      <c r="RAS35" s="5"/>
      <c r="RAT35" s="5"/>
      <c r="RAU35" s="5"/>
      <c r="RAV35" s="5"/>
      <c r="RAW35" s="5"/>
      <c r="RAX35" s="5"/>
      <c r="RAY35" s="5"/>
      <c r="RAZ35" s="5"/>
      <c r="RBA35" s="5"/>
      <c r="RBB35" s="5"/>
      <c r="RBC35" s="5"/>
      <c r="RBD35" s="5"/>
      <c r="RBE35" s="5"/>
      <c r="RBF35" s="5"/>
      <c r="RBG35" s="5"/>
      <c r="RBH35" s="5"/>
      <c r="RBI35" s="5"/>
      <c r="RBJ35" s="5"/>
      <c r="RBK35" s="5"/>
      <c r="RBL35" s="5"/>
      <c r="RBM35" s="5"/>
      <c r="RBN35" s="5"/>
      <c r="RBO35" s="5"/>
      <c r="RBP35" s="5"/>
      <c r="RBQ35" s="5"/>
      <c r="RBR35" s="5"/>
      <c r="RBS35" s="5"/>
      <c r="RBT35" s="5"/>
      <c r="RBU35" s="5"/>
      <c r="RBV35" s="5"/>
      <c r="RBW35" s="5"/>
      <c r="RBX35" s="5"/>
      <c r="RBY35" s="5"/>
      <c r="RBZ35" s="5"/>
      <c r="RCA35" s="5"/>
      <c r="RCB35" s="5"/>
      <c r="RCC35" s="5"/>
      <c r="RCD35" s="5"/>
      <c r="RCE35" s="5"/>
      <c r="RCF35" s="5"/>
      <c r="RCG35" s="5"/>
      <c r="RCH35" s="5"/>
      <c r="RCI35" s="5"/>
      <c r="RCJ35" s="5"/>
      <c r="RCK35" s="5"/>
      <c r="RCL35" s="5"/>
      <c r="RCM35" s="5"/>
      <c r="RCN35" s="5"/>
      <c r="RCO35" s="5"/>
      <c r="RCP35" s="5"/>
      <c r="RCQ35" s="5"/>
      <c r="RCR35" s="5"/>
      <c r="RCS35" s="5"/>
      <c r="RCT35" s="5"/>
      <c r="RCU35" s="5"/>
      <c r="RCV35" s="5"/>
      <c r="RCW35" s="5"/>
      <c r="RCX35" s="5"/>
      <c r="RCY35" s="5"/>
      <c r="RCZ35" s="5"/>
      <c r="RDA35" s="5"/>
      <c r="RDB35" s="5"/>
      <c r="RDC35" s="5"/>
      <c r="RDD35" s="5"/>
      <c r="RDE35" s="5"/>
      <c r="RDF35" s="5"/>
      <c r="RDG35" s="5"/>
      <c r="RDH35" s="5"/>
      <c r="RDI35" s="5"/>
      <c r="RDJ35" s="5"/>
      <c r="RDK35" s="5"/>
      <c r="RDL35" s="5"/>
      <c r="RDM35" s="5"/>
      <c r="RDN35" s="5"/>
      <c r="RDO35" s="5"/>
      <c r="RDP35" s="5"/>
      <c r="RDQ35" s="5"/>
      <c r="RDR35" s="5"/>
      <c r="RDS35" s="5"/>
      <c r="RDT35" s="5"/>
      <c r="RDU35" s="5"/>
      <c r="RDV35" s="5"/>
      <c r="RDW35" s="5"/>
      <c r="RDX35" s="5"/>
      <c r="RDY35" s="5"/>
      <c r="RDZ35" s="5"/>
      <c r="REA35" s="5"/>
      <c r="REB35" s="5"/>
      <c r="REC35" s="5"/>
      <c r="RED35" s="5"/>
      <c r="REE35" s="5"/>
      <c r="REF35" s="5"/>
      <c r="REG35" s="5"/>
      <c r="REH35" s="5"/>
      <c r="REI35" s="5"/>
      <c r="REJ35" s="5"/>
      <c r="REK35" s="5"/>
      <c r="REL35" s="5"/>
      <c r="REM35" s="5"/>
      <c r="REN35" s="5"/>
      <c r="REO35" s="5"/>
      <c r="REP35" s="5"/>
      <c r="REQ35" s="5"/>
      <c r="RER35" s="5"/>
      <c r="RES35" s="5"/>
      <c r="RET35" s="5"/>
      <c r="REU35" s="5"/>
      <c r="REV35" s="5"/>
      <c r="REW35" s="5"/>
      <c r="REX35" s="5"/>
      <c r="REY35" s="5"/>
      <c r="REZ35" s="5"/>
      <c r="RFA35" s="5"/>
      <c r="RFB35" s="5"/>
      <c r="RFC35" s="5"/>
      <c r="RFD35" s="5"/>
      <c r="RFE35" s="5"/>
      <c r="RFF35" s="5"/>
      <c r="RFG35" s="5"/>
      <c r="RFH35" s="5"/>
      <c r="RFI35" s="5"/>
      <c r="RFJ35" s="5"/>
      <c r="RFK35" s="5"/>
      <c r="RFL35" s="5"/>
      <c r="RFM35" s="5"/>
      <c r="RFN35" s="5"/>
      <c r="RFO35" s="5"/>
      <c r="RFP35" s="5"/>
      <c r="RFQ35" s="5"/>
      <c r="RFR35" s="5"/>
      <c r="RFS35" s="5"/>
      <c r="RFT35" s="5"/>
      <c r="RFU35" s="5"/>
      <c r="RFV35" s="5"/>
      <c r="RFW35" s="5"/>
      <c r="RFX35" s="5"/>
      <c r="RFY35" s="5"/>
      <c r="RFZ35" s="5"/>
      <c r="RGA35" s="5"/>
      <c r="RGB35" s="5"/>
      <c r="RGC35" s="5"/>
      <c r="RGD35" s="5"/>
      <c r="RGE35" s="5"/>
      <c r="RGF35" s="5"/>
      <c r="RGG35" s="5"/>
      <c r="RGH35" s="5"/>
      <c r="RGI35" s="5"/>
      <c r="RGJ35" s="5"/>
      <c r="RGK35" s="5"/>
      <c r="RGL35" s="5"/>
      <c r="RGM35" s="5"/>
      <c r="RGN35" s="5"/>
      <c r="RGO35" s="5"/>
      <c r="RGP35" s="5"/>
      <c r="RGQ35" s="5"/>
      <c r="RGR35" s="5"/>
      <c r="RGS35" s="5"/>
      <c r="RGT35" s="5"/>
      <c r="RGU35" s="5"/>
      <c r="RGV35" s="5"/>
      <c r="RGW35" s="5"/>
      <c r="RGX35" s="5"/>
      <c r="RGY35" s="5"/>
      <c r="RGZ35" s="5"/>
      <c r="RHA35" s="5"/>
      <c r="RHB35" s="5"/>
      <c r="RHC35" s="5"/>
      <c r="RHD35" s="5"/>
      <c r="RHE35" s="5"/>
      <c r="RHF35" s="5"/>
      <c r="RHG35" s="5"/>
      <c r="RHH35" s="5"/>
      <c r="RHI35" s="5"/>
      <c r="RHJ35" s="5"/>
      <c r="RHK35" s="5"/>
      <c r="RHL35" s="5"/>
      <c r="RHM35" s="5"/>
      <c r="RHN35" s="5"/>
      <c r="RHO35" s="5"/>
      <c r="RHP35" s="5"/>
      <c r="RHQ35" s="5"/>
      <c r="RHR35" s="5"/>
      <c r="RHS35" s="5"/>
      <c r="RHT35" s="5"/>
      <c r="RHU35" s="5"/>
      <c r="RHV35" s="5"/>
      <c r="RHW35" s="5"/>
      <c r="RHX35" s="5"/>
      <c r="RHY35" s="5"/>
      <c r="RHZ35" s="5"/>
      <c r="RIA35" s="5"/>
      <c r="RIB35" s="5"/>
      <c r="RIC35" s="5"/>
      <c r="RID35" s="5"/>
      <c r="RIE35" s="5"/>
      <c r="RIF35" s="5"/>
      <c r="RIG35" s="5"/>
      <c r="RIH35" s="5"/>
      <c r="RII35" s="5"/>
      <c r="RIJ35" s="5"/>
      <c r="RIK35" s="5"/>
      <c r="RIL35" s="5"/>
      <c r="RIM35" s="5"/>
      <c r="RIN35" s="5"/>
      <c r="RIO35" s="5"/>
      <c r="RIP35" s="5"/>
      <c r="RIQ35" s="5"/>
      <c r="RIR35" s="5"/>
      <c r="RIS35" s="5"/>
      <c r="RIT35" s="5"/>
      <c r="RIU35" s="5"/>
      <c r="RIV35" s="5"/>
      <c r="RIW35" s="5"/>
      <c r="RIX35" s="5"/>
      <c r="RIY35" s="5"/>
      <c r="RIZ35" s="5"/>
      <c r="RJA35" s="5"/>
      <c r="RJB35" s="5"/>
      <c r="RJC35" s="5"/>
      <c r="RJD35" s="5"/>
      <c r="RJE35" s="5"/>
      <c r="RJF35" s="5"/>
      <c r="RJG35" s="5"/>
      <c r="RJH35" s="5"/>
      <c r="RJI35" s="5"/>
      <c r="RJJ35" s="5"/>
      <c r="RJK35" s="5"/>
      <c r="RJL35" s="5"/>
      <c r="RJM35" s="5"/>
      <c r="RJN35" s="5"/>
      <c r="RJO35" s="5"/>
      <c r="RJP35" s="5"/>
      <c r="RJQ35" s="5"/>
      <c r="RJR35" s="5"/>
      <c r="RJS35" s="5"/>
      <c r="RJT35" s="5"/>
      <c r="RJU35" s="5"/>
      <c r="RJV35" s="5"/>
      <c r="RJW35" s="5"/>
      <c r="RJX35" s="5"/>
      <c r="RJY35" s="5"/>
      <c r="RJZ35" s="5"/>
      <c r="RKA35" s="5"/>
      <c r="RKB35" s="5"/>
      <c r="RKC35" s="5"/>
      <c r="RKD35" s="5"/>
      <c r="RKE35" s="5"/>
      <c r="RKF35" s="5"/>
      <c r="RKG35" s="5"/>
      <c r="RKH35" s="5"/>
      <c r="RKI35" s="5"/>
      <c r="RKJ35" s="5"/>
      <c r="RKK35" s="5"/>
      <c r="RKL35" s="5"/>
      <c r="RKM35" s="5"/>
      <c r="RKN35" s="5"/>
      <c r="RKO35" s="5"/>
      <c r="RKP35" s="5"/>
      <c r="RKQ35" s="5"/>
      <c r="RKR35" s="5"/>
      <c r="RKS35" s="5"/>
      <c r="RKT35" s="5"/>
      <c r="RKU35" s="5"/>
      <c r="RKV35" s="5"/>
      <c r="RKW35" s="5"/>
      <c r="RKX35" s="5"/>
      <c r="RKY35" s="5"/>
      <c r="RKZ35" s="5"/>
      <c r="RLA35" s="5"/>
      <c r="RLB35" s="5"/>
      <c r="RLC35" s="5"/>
      <c r="RLD35" s="5"/>
      <c r="RLE35" s="5"/>
      <c r="RLF35" s="5"/>
      <c r="RLG35" s="5"/>
      <c r="RLH35" s="5"/>
      <c r="RLI35" s="5"/>
      <c r="RLJ35" s="5"/>
      <c r="RLK35" s="5"/>
      <c r="RLL35" s="5"/>
      <c r="RLM35" s="5"/>
      <c r="RLN35" s="5"/>
      <c r="RLO35" s="5"/>
      <c r="RLP35" s="5"/>
      <c r="RLQ35" s="5"/>
      <c r="RLR35" s="5"/>
      <c r="RLS35" s="5"/>
      <c r="RLT35" s="5"/>
      <c r="RLU35" s="5"/>
      <c r="RLV35" s="5"/>
      <c r="RLW35" s="5"/>
      <c r="RLX35" s="5"/>
      <c r="RLY35" s="5"/>
      <c r="RLZ35" s="5"/>
      <c r="RMA35" s="5"/>
      <c r="RMB35" s="5"/>
      <c r="RMC35" s="5"/>
      <c r="RMD35" s="5"/>
      <c r="RME35" s="5"/>
      <c r="RMF35" s="5"/>
      <c r="RMG35" s="5"/>
      <c r="RMH35" s="5"/>
      <c r="RMI35" s="5"/>
      <c r="RMJ35" s="5"/>
      <c r="RMK35" s="5"/>
      <c r="RML35" s="5"/>
      <c r="RMM35" s="5"/>
      <c r="RMN35" s="5"/>
      <c r="RMO35" s="5"/>
      <c r="RMP35" s="5"/>
      <c r="RMQ35" s="5"/>
      <c r="RMR35" s="5"/>
      <c r="RMS35" s="5"/>
      <c r="RMT35" s="5"/>
      <c r="RMU35" s="5"/>
      <c r="RMV35" s="5"/>
      <c r="RMW35" s="5"/>
      <c r="RMX35" s="5"/>
      <c r="RMY35" s="5"/>
      <c r="RMZ35" s="5"/>
      <c r="RNA35" s="5"/>
      <c r="RNB35" s="5"/>
      <c r="RNC35" s="5"/>
      <c r="RND35" s="5"/>
      <c r="RNE35" s="5"/>
      <c r="RNF35" s="5"/>
      <c r="RNG35" s="5"/>
      <c r="RNH35" s="5"/>
      <c r="RNI35" s="5"/>
      <c r="RNJ35" s="5"/>
      <c r="RNK35" s="5"/>
      <c r="RNL35" s="5"/>
      <c r="RNM35" s="5"/>
      <c r="RNN35" s="5"/>
      <c r="RNO35" s="5"/>
      <c r="RNP35" s="5"/>
      <c r="RNQ35" s="5"/>
      <c r="RNR35" s="5"/>
      <c r="RNS35" s="5"/>
      <c r="RNT35" s="5"/>
      <c r="RNU35" s="5"/>
      <c r="RNV35" s="5"/>
      <c r="RNW35" s="5"/>
      <c r="RNX35" s="5"/>
      <c r="RNY35" s="5"/>
      <c r="RNZ35" s="5"/>
      <c r="ROA35" s="5"/>
      <c r="ROB35" s="5"/>
      <c r="ROC35" s="5"/>
      <c r="ROD35" s="5"/>
      <c r="ROE35" s="5"/>
      <c r="ROF35" s="5"/>
      <c r="ROG35" s="5"/>
      <c r="ROH35" s="5"/>
      <c r="ROI35" s="5"/>
      <c r="ROJ35" s="5"/>
      <c r="ROK35" s="5"/>
      <c r="ROL35" s="5"/>
      <c r="ROM35" s="5"/>
      <c r="RON35" s="5"/>
      <c r="ROO35" s="5"/>
      <c r="ROP35" s="5"/>
      <c r="ROQ35" s="5"/>
      <c r="ROR35" s="5"/>
      <c r="ROS35" s="5"/>
      <c r="ROT35" s="5"/>
      <c r="ROU35" s="5"/>
      <c r="ROV35" s="5"/>
      <c r="ROW35" s="5"/>
      <c r="ROX35" s="5"/>
      <c r="ROY35" s="5"/>
      <c r="ROZ35" s="5"/>
      <c r="RPA35" s="5"/>
      <c r="RPB35" s="5"/>
      <c r="RPC35" s="5"/>
      <c r="RPD35" s="5"/>
      <c r="RPE35" s="5"/>
      <c r="RPF35" s="5"/>
      <c r="RPG35" s="5"/>
      <c r="RPH35" s="5"/>
      <c r="RPI35" s="5"/>
      <c r="RPJ35" s="5"/>
      <c r="RPK35" s="5"/>
      <c r="RPL35" s="5"/>
      <c r="RPM35" s="5"/>
      <c r="RPN35" s="5"/>
      <c r="RPO35" s="5"/>
      <c r="RPP35" s="5"/>
      <c r="RPQ35" s="5"/>
      <c r="RPR35" s="5"/>
      <c r="RPS35" s="5"/>
      <c r="RPT35" s="5"/>
      <c r="RPU35" s="5"/>
      <c r="RPV35" s="5"/>
      <c r="RPW35" s="5"/>
      <c r="RPX35" s="5"/>
      <c r="RPY35" s="5"/>
      <c r="RPZ35" s="5"/>
      <c r="RQA35" s="5"/>
      <c r="RQB35" s="5"/>
      <c r="RQC35" s="5"/>
      <c r="RQD35" s="5"/>
      <c r="RQE35" s="5"/>
      <c r="RQF35" s="5"/>
      <c r="RQG35" s="5"/>
      <c r="RQH35" s="5"/>
      <c r="RQI35" s="5"/>
      <c r="RQJ35" s="5"/>
      <c r="RQK35" s="5"/>
      <c r="RQL35" s="5"/>
      <c r="RQM35" s="5"/>
      <c r="RQN35" s="5"/>
      <c r="RQO35" s="5"/>
      <c r="RQP35" s="5"/>
      <c r="RQQ35" s="5"/>
      <c r="RQR35" s="5"/>
      <c r="RQS35" s="5"/>
      <c r="RQT35" s="5"/>
      <c r="RQU35" s="5"/>
      <c r="RQV35" s="5"/>
      <c r="RQW35" s="5"/>
      <c r="RQX35" s="5"/>
      <c r="RQY35" s="5"/>
      <c r="RQZ35" s="5"/>
      <c r="RRA35" s="5"/>
      <c r="RRB35" s="5"/>
      <c r="RRC35" s="5"/>
      <c r="RRD35" s="5"/>
      <c r="RRE35" s="5"/>
      <c r="RRF35" s="5"/>
      <c r="RRG35" s="5"/>
      <c r="RRH35" s="5"/>
      <c r="RRI35" s="5"/>
      <c r="RRJ35" s="5"/>
      <c r="RRK35" s="5"/>
      <c r="RRL35" s="5"/>
      <c r="RRM35" s="5"/>
      <c r="RRN35" s="5"/>
      <c r="RRO35" s="5"/>
      <c r="RRP35" s="5"/>
      <c r="RRQ35" s="5"/>
      <c r="RRR35" s="5"/>
      <c r="RRS35" s="5"/>
      <c r="RRT35" s="5"/>
      <c r="RRU35" s="5"/>
      <c r="RRV35" s="5"/>
      <c r="RRW35" s="5"/>
      <c r="RRX35" s="5"/>
      <c r="RRY35" s="5"/>
      <c r="RRZ35" s="5"/>
      <c r="RSA35" s="5"/>
      <c r="RSB35" s="5"/>
      <c r="RSC35" s="5"/>
      <c r="RSD35" s="5"/>
      <c r="RSE35" s="5"/>
      <c r="RSF35" s="5"/>
      <c r="RSG35" s="5"/>
      <c r="RSH35" s="5"/>
      <c r="RSI35" s="5"/>
      <c r="RSJ35" s="5"/>
      <c r="RSK35" s="5"/>
      <c r="RSL35" s="5"/>
      <c r="RSM35" s="5"/>
      <c r="RSN35" s="5"/>
      <c r="RSO35" s="5"/>
      <c r="RSP35" s="5"/>
      <c r="RSQ35" s="5"/>
      <c r="RSR35" s="5"/>
      <c r="RSS35" s="5"/>
      <c r="RST35" s="5"/>
      <c r="RSU35" s="5"/>
      <c r="RSV35" s="5"/>
      <c r="RSW35" s="5"/>
      <c r="RSX35" s="5"/>
      <c r="RSY35" s="5"/>
      <c r="RSZ35" s="5"/>
      <c r="RTA35" s="5"/>
      <c r="RTB35" s="5"/>
      <c r="RTC35" s="5"/>
      <c r="RTD35" s="5"/>
      <c r="RTE35" s="5"/>
      <c r="RTF35" s="5"/>
      <c r="RTG35" s="5"/>
      <c r="RTH35" s="5"/>
      <c r="RTI35" s="5"/>
      <c r="RTJ35" s="5"/>
      <c r="RTK35" s="5"/>
      <c r="RTL35" s="5"/>
      <c r="RTM35" s="5"/>
      <c r="RTN35" s="5"/>
      <c r="RTO35" s="5"/>
      <c r="RTP35" s="5"/>
      <c r="RTQ35" s="5"/>
      <c r="RTR35" s="5"/>
      <c r="RTS35" s="5"/>
      <c r="RTT35" s="5"/>
      <c r="RTU35" s="5"/>
      <c r="RTV35" s="5"/>
      <c r="RTW35" s="5"/>
      <c r="RTX35" s="5"/>
      <c r="RTY35" s="5"/>
      <c r="RTZ35" s="5"/>
      <c r="RUA35" s="5"/>
      <c r="RUB35" s="5"/>
      <c r="RUC35" s="5"/>
      <c r="RUD35" s="5"/>
      <c r="RUE35" s="5"/>
      <c r="RUF35" s="5"/>
      <c r="RUG35" s="5"/>
      <c r="RUH35" s="5"/>
      <c r="RUI35" s="5"/>
      <c r="RUJ35" s="5"/>
      <c r="RUK35" s="5"/>
      <c r="RUL35" s="5"/>
      <c r="RUM35" s="5"/>
      <c r="RUN35" s="5"/>
      <c r="RUO35" s="5"/>
      <c r="RUP35" s="5"/>
      <c r="RUQ35" s="5"/>
      <c r="RUR35" s="5"/>
      <c r="RUS35" s="5"/>
      <c r="RUT35" s="5"/>
      <c r="RUU35" s="5"/>
      <c r="RUV35" s="5"/>
      <c r="RUW35" s="5"/>
      <c r="RUX35" s="5"/>
      <c r="RUY35" s="5"/>
      <c r="RUZ35" s="5"/>
      <c r="RVA35" s="5"/>
      <c r="RVB35" s="5"/>
      <c r="RVC35" s="5"/>
      <c r="RVD35" s="5"/>
      <c r="RVE35" s="5"/>
      <c r="RVF35" s="5"/>
      <c r="RVG35" s="5"/>
      <c r="RVH35" s="5"/>
      <c r="RVI35" s="5"/>
      <c r="RVJ35" s="5"/>
      <c r="RVK35" s="5"/>
      <c r="RVL35" s="5"/>
      <c r="RVM35" s="5"/>
      <c r="RVN35" s="5"/>
      <c r="RVO35" s="5"/>
      <c r="RVP35" s="5"/>
      <c r="RVQ35" s="5"/>
      <c r="RVR35" s="5"/>
      <c r="RVS35" s="5"/>
      <c r="RVT35" s="5"/>
      <c r="RVU35" s="5"/>
      <c r="RVV35" s="5"/>
      <c r="RVW35" s="5"/>
      <c r="RVX35" s="5"/>
      <c r="RVY35" s="5"/>
      <c r="RVZ35" s="5"/>
      <c r="RWA35" s="5"/>
      <c r="RWB35" s="5"/>
      <c r="RWC35" s="5"/>
      <c r="RWD35" s="5"/>
      <c r="RWE35" s="5"/>
      <c r="RWF35" s="5"/>
      <c r="RWG35" s="5"/>
      <c r="RWH35" s="5"/>
      <c r="RWI35" s="5"/>
      <c r="RWJ35" s="5"/>
      <c r="RWK35" s="5"/>
      <c r="RWL35" s="5"/>
      <c r="RWM35" s="5"/>
      <c r="RWN35" s="5"/>
      <c r="RWO35" s="5"/>
      <c r="RWP35" s="5"/>
      <c r="RWQ35" s="5"/>
      <c r="RWR35" s="5"/>
      <c r="RWS35" s="5"/>
      <c r="RWT35" s="5"/>
      <c r="RWU35" s="5"/>
      <c r="RWV35" s="5"/>
      <c r="RWW35" s="5"/>
      <c r="RWX35" s="5"/>
      <c r="RWY35" s="5"/>
      <c r="RWZ35" s="5"/>
      <c r="RXA35" s="5"/>
      <c r="RXB35" s="5"/>
      <c r="RXC35" s="5"/>
      <c r="RXD35" s="5"/>
      <c r="RXE35" s="5"/>
      <c r="RXF35" s="5"/>
      <c r="RXG35" s="5"/>
      <c r="RXH35" s="5"/>
      <c r="RXI35" s="5"/>
      <c r="RXJ35" s="5"/>
      <c r="RXK35" s="5"/>
      <c r="RXL35" s="5"/>
      <c r="RXM35" s="5"/>
      <c r="RXN35" s="5"/>
      <c r="RXO35" s="5"/>
      <c r="RXP35" s="5"/>
      <c r="RXQ35" s="5"/>
      <c r="RXR35" s="5"/>
      <c r="RXS35" s="5"/>
      <c r="RXT35" s="5"/>
      <c r="RXU35" s="5"/>
      <c r="RXV35" s="5"/>
      <c r="RXW35" s="5"/>
      <c r="RXX35" s="5"/>
      <c r="RXY35" s="5"/>
      <c r="RXZ35" s="5"/>
      <c r="RYA35" s="5"/>
      <c r="RYB35" s="5"/>
      <c r="RYC35" s="5"/>
      <c r="RYD35" s="5"/>
      <c r="RYE35" s="5"/>
      <c r="RYF35" s="5"/>
      <c r="RYG35" s="5"/>
      <c r="RYH35" s="5"/>
      <c r="RYI35" s="5"/>
      <c r="RYJ35" s="5"/>
      <c r="RYK35" s="5"/>
      <c r="RYL35" s="5"/>
      <c r="RYM35" s="5"/>
      <c r="RYN35" s="5"/>
      <c r="RYO35" s="5"/>
      <c r="RYP35" s="5"/>
      <c r="RYQ35" s="5"/>
      <c r="RYR35" s="5"/>
      <c r="RYS35" s="5"/>
      <c r="RYT35" s="5"/>
      <c r="RYU35" s="5"/>
      <c r="RYV35" s="5"/>
      <c r="RYW35" s="5"/>
      <c r="RYX35" s="5"/>
      <c r="RYY35" s="5"/>
      <c r="RYZ35" s="5"/>
      <c r="RZA35" s="5"/>
      <c r="RZB35" s="5"/>
      <c r="RZC35" s="5"/>
      <c r="RZD35" s="5"/>
      <c r="RZE35" s="5"/>
      <c r="RZF35" s="5"/>
      <c r="RZG35" s="5"/>
      <c r="RZH35" s="5"/>
      <c r="RZI35" s="5"/>
      <c r="RZJ35" s="5"/>
      <c r="RZK35" s="5"/>
      <c r="RZL35" s="5"/>
      <c r="RZM35" s="5"/>
      <c r="RZN35" s="5"/>
      <c r="RZO35" s="5"/>
      <c r="RZP35" s="5"/>
      <c r="RZQ35" s="5"/>
      <c r="RZR35" s="5"/>
      <c r="RZS35" s="5"/>
      <c r="RZT35" s="5"/>
      <c r="RZU35" s="5"/>
      <c r="RZV35" s="5"/>
      <c r="RZW35" s="5"/>
      <c r="RZX35" s="5"/>
      <c r="RZY35" s="5"/>
      <c r="RZZ35" s="5"/>
      <c r="SAA35" s="5"/>
      <c r="SAB35" s="5"/>
      <c r="SAC35" s="5"/>
      <c r="SAD35" s="5"/>
      <c r="SAE35" s="5"/>
      <c r="SAF35" s="5"/>
      <c r="SAG35" s="5"/>
      <c r="SAH35" s="5"/>
      <c r="SAI35" s="5"/>
      <c r="SAJ35" s="5"/>
      <c r="SAK35" s="5"/>
      <c r="SAL35" s="5"/>
      <c r="SAM35" s="5"/>
      <c r="SAN35" s="5"/>
      <c r="SAO35" s="5"/>
      <c r="SAP35" s="5"/>
      <c r="SAQ35" s="5"/>
      <c r="SAR35" s="5"/>
      <c r="SAS35" s="5"/>
      <c r="SAT35" s="5"/>
      <c r="SAU35" s="5"/>
      <c r="SAV35" s="5"/>
      <c r="SAW35" s="5"/>
      <c r="SAX35" s="5"/>
      <c r="SAY35" s="5"/>
      <c r="SAZ35" s="5"/>
      <c r="SBA35" s="5"/>
      <c r="SBB35" s="5"/>
      <c r="SBC35" s="5"/>
      <c r="SBD35" s="5"/>
      <c r="SBE35" s="5"/>
      <c r="SBF35" s="5"/>
      <c r="SBG35" s="5"/>
      <c r="SBH35" s="5"/>
      <c r="SBI35" s="5"/>
      <c r="SBJ35" s="5"/>
      <c r="SBK35" s="5"/>
      <c r="SBL35" s="5"/>
      <c r="SBM35" s="5"/>
      <c r="SBN35" s="5"/>
      <c r="SBO35" s="5"/>
      <c r="SBP35" s="5"/>
      <c r="SBQ35" s="5"/>
      <c r="SBR35" s="5"/>
      <c r="SBS35" s="5"/>
      <c r="SBT35" s="5"/>
      <c r="SBU35" s="5"/>
      <c r="SBV35" s="5"/>
      <c r="SBW35" s="5"/>
      <c r="SBX35" s="5"/>
      <c r="SBY35" s="5"/>
      <c r="SBZ35" s="5"/>
      <c r="SCA35" s="5"/>
      <c r="SCB35" s="5"/>
      <c r="SCC35" s="5"/>
      <c r="SCD35" s="5"/>
      <c r="SCE35" s="5"/>
      <c r="SCF35" s="5"/>
      <c r="SCG35" s="5"/>
      <c r="SCH35" s="5"/>
      <c r="SCI35" s="5"/>
      <c r="SCJ35" s="5"/>
      <c r="SCK35" s="5"/>
      <c r="SCL35" s="5"/>
      <c r="SCM35" s="5"/>
      <c r="SCN35" s="5"/>
      <c r="SCO35" s="5"/>
      <c r="SCP35" s="5"/>
      <c r="SCQ35" s="5"/>
      <c r="SCR35" s="5"/>
      <c r="SCS35" s="5"/>
      <c r="SCT35" s="5"/>
      <c r="SCU35" s="5"/>
      <c r="SCV35" s="5"/>
      <c r="SCW35" s="5"/>
      <c r="SCX35" s="5"/>
      <c r="SCY35" s="5"/>
      <c r="SCZ35" s="5"/>
      <c r="SDA35" s="5"/>
      <c r="SDB35" s="5"/>
      <c r="SDC35" s="5"/>
      <c r="SDD35" s="5"/>
      <c r="SDE35" s="5"/>
      <c r="SDF35" s="5"/>
      <c r="SDG35" s="5"/>
      <c r="SDH35" s="5"/>
      <c r="SDI35" s="5"/>
      <c r="SDJ35" s="5"/>
      <c r="SDK35" s="5"/>
      <c r="SDL35" s="5"/>
      <c r="SDM35" s="5"/>
      <c r="SDN35" s="5"/>
      <c r="SDO35" s="5"/>
      <c r="SDP35" s="5"/>
      <c r="SDQ35" s="5"/>
      <c r="SDR35" s="5"/>
      <c r="SDS35" s="5"/>
      <c r="SDT35" s="5"/>
      <c r="SDU35" s="5"/>
      <c r="SDV35" s="5"/>
      <c r="SDW35" s="5"/>
      <c r="SDX35" s="5"/>
      <c r="SDY35" s="5"/>
      <c r="SDZ35" s="5"/>
      <c r="SEA35" s="5"/>
      <c r="SEB35" s="5"/>
      <c r="SEC35" s="5"/>
      <c r="SED35" s="5"/>
      <c r="SEE35" s="5"/>
      <c r="SEF35" s="5"/>
      <c r="SEG35" s="5"/>
      <c r="SEH35" s="5"/>
      <c r="SEI35" s="5"/>
      <c r="SEJ35" s="5"/>
      <c r="SEK35" s="5"/>
      <c r="SEL35" s="5"/>
      <c r="SEM35" s="5"/>
      <c r="SEN35" s="5"/>
      <c r="SEO35" s="5"/>
      <c r="SEP35" s="5"/>
      <c r="SEQ35" s="5"/>
      <c r="SER35" s="5"/>
      <c r="SES35" s="5"/>
      <c r="SET35" s="5"/>
      <c r="SEU35" s="5"/>
      <c r="SEV35" s="5"/>
      <c r="SEW35" s="5"/>
      <c r="SEX35" s="5"/>
      <c r="SEY35" s="5"/>
      <c r="SEZ35" s="5"/>
      <c r="SFA35" s="5"/>
      <c r="SFB35" s="5"/>
      <c r="SFC35" s="5"/>
      <c r="SFD35" s="5"/>
      <c r="SFE35" s="5"/>
      <c r="SFF35" s="5"/>
      <c r="SFG35" s="5"/>
      <c r="SFH35" s="5"/>
      <c r="SFI35" s="5"/>
      <c r="SFJ35" s="5"/>
      <c r="SFK35" s="5"/>
      <c r="SFL35" s="5"/>
      <c r="SFM35" s="5"/>
      <c r="SFN35" s="5"/>
      <c r="SFO35" s="5"/>
      <c r="SFP35" s="5"/>
      <c r="SFQ35" s="5"/>
      <c r="SFR35" s="5"/>
      <c r="SFS35" s="5"/>
      <c r="SFT35" s="5"/>
      <c r="SFU35" s="5"/>
      <c r="SFV35" s="5"/>
      <c r="SFW35" s="5"/>
      <c r="SFX35" s="5"/>
      <c r="SFY35" s="5"/>
      <c r="SFZ35" s="5"/>
      <c r="SGA35" s="5"/>
      <c r="SGB35" s="5"/>
      <c r="SGC35" s="5"/>
      <c r="SGD35" s="5"/>
      <c r="SGE35" s="5"/>
      <c r="SGF35" s="5"/>
      <c r="SGG35" s="5"/>
      <c r="SGH35" s="5"/>
      <c r="SGI35" s="5"/>
      <c r="SGJ35" s="5"/>
      <c r="SGK35" s="5"/>
      <c r="SGL35" s="5"/>
      <c r="SGM35" s="5"/>
      <c r="SGN35" s="5"/>
      <c r="SGO35" s="5"/>
      <c r="SGP35" s="5"/>
      <c r="SGQ35" s="5"/>
      <c r="SGR35" s="5"/>
      <c r="SGS35" s="5"/>
      <c r="SGT35" s="5"/>
      <c r="SGU35" s="5"/>
      <c r="SGV35" s="5"/>
      <c r="SGW35" s="5"/>
      <c r="SGX35" s="5"/>
      <c r="SGY35" s="5"/>
      <c r="SGZ35" s="5"/>
      <c r="SHA35" s="5"/>
      <c r="SHB35" s="5"/>
      <c r="SHC35" s="5"/>
      <c r="SHD35" s="5"/>
      <c r="SHE35" s="5"/>
      <c r="SHF35" s="5"/>
      <c r="SHG35" s="5"/>
      <c r="SHH35" s="5"/>
      <c r="SHI35" s="5"/>
      <c r="SHJ35" s="5"/>
      <c r="SHK35" s="5"/>
      <c r="SHL35" s="5"/>
      <c r="SHM35" s="5"/>
      <c r="SHN35" s="5"/>
      <c r="SHO35" s="5"/>
      <c r="SHP35" s="5"/>
      <c r="SHQ35" s="5"/>
      <c r="SHR35" s="5"/>
      <c r="SHS35" s="5"/>
      <c r="SHT35" s="5"/>
      <c r="SHU35" s="5"/>
      <c r="SHV35" s="5"/>
      <c r="SHW35" s="5"/>
      <c r="SHX35" s="5"/>
      <c r="SHY35" s="5"/>
      <c r="SHZ35" s="5"/>
      <c r="SIA35" s="5"/>
      <c r="SIB35" s="5"/>
      <c r="SIC35" s="5"/>
      <c r="SID35" s="5"/>
      <c r="SIE35" s="5"/>
      <c r="SIF35" s="5"/>
      <c r="SIG35" s="5"/>
      <c r="SIH35" s="5"/>
      <c r="SII35" s="5"/>
      <c r="SIJ35" s="5"/>
      <c r="SIK35" s="5"/>
      <c r="SIL35" s="5"/>
      <c r="SIM35" s="5"/>
      <c r="SIN35" s="5"/>
      <c r="SIO35" s="5"/>
      <c r="SIP35" s="5"/>
      <c r="SIQ35" s="5"/>
      <c r="SIR35" s="5"/>
      <c r="SIS35" s="5"/>
      <c r="SIT35" s="5"/>
      <c r="SIU35" s="5"/>
      <c r="SIV35" s="5"/>
      <c r="SIW35" s="5"/>
      <c r="SIX35" s="5"/>
      <c r="SIY35" s="5"/>
      <c r="SIZ35" s="5"/>
      <c r="SJA35" s="5"/>
      <c r="SJB35" s="5"/>
      <c r="SJC35" s="5"/>
      <c r="SJD35" s="5"/>
      <c r="SJE35" s="5"/>
      <c r="SJF35" s="5"/>
      <c r="SJG35" s="5"/>
      <c r="SJH35" s="5"/>
      <c r="SJI35" s="5"/>
      <c r="SJJ35" s="5"/>
      <c r="SJK35" s="5"/>
      <c r="SJL35" s="5"/>
      <c r="SJM35" s="5"/>
      <c r="SJN35" s="5"/>
      <c r="SJO35" s="5"/>
      <c r="SJP35" s="5"/>
      <c r="SJQ35" s="5"/>
      <c r="SJR35" s="5"/>
      <c r="SJS35" s="5"/>
      <c r="SJT35" s="5"/>
      <c r="SJU35" s="5"/>
      <c r="SJV35" s="5"/>
      <c r="SJW35" s="5"/>
      <c r="SJX35" s="5"/>
      <c r="SJY35" s="5"/>
      <c r="SJZ35" s="5"/>
      <c r="SKA35" s="5"/>
      <c r="SKB35" s="5"/>
      <c r="SKC35" s="5"/>
      <c r="SKD35" s="5"/>
      <c r="SKE35" s="5"/>
      <c r="SKF35" s="5"/>
      <c r="SKG35" s="5"/>
      <c r="SKH35" s="5"/>
      <c r="SKI35" s="5"/>
      <c r="SKJ35" s="5"/>
      <c r="SKK35" s="5"/>
      <c r="SKL35" s="5"/>
      <c r="SKM35" s="5"/>
      <c r="SKN35" s="5"/>
      <c r="SKO35" s="5"/>
      <c r="SKP35" s="5"/>
      <c r="SKQ35" s="5"/>
      <c r="SKR35" s="5"/>
      <c r="SKS35" s="5"/>
      <c r="SKT35" s="5"/>
      <c r="SKU35" s="5"/>
      <c r="SKV35" s="5"/>
      <c r="SKW35" s="5"/>
      <c r="SKX35" s="5"/>
      <c r="SKY35" s="5"/>
      <c r="SKZ35" s="5"/>
      <c r="SLA35" s="5"/>
      <c r="SLB35" s="5"/>
      <c r="SLC35" s="5"/>
      <c r="SLD35" s="5"/>
      <c r="SLE35" s="5"/>
      <c r="SLF35" s="5"/>
      <c r="SLG35" s="5"/>
      <c r="SLH35" s="5"/>
      <c r="SLI35" s="5"/>
      <c r="SLJ35" s="5"/>
      <c r="SLK35" s="5"/>
      <c r="SLL35" s="5"/>
      <c r="SLM35" s="5"/>
      <c r="SLN35" s="5"/>
      <c r="SLO35" s="5"/>
      <c r="SLP35" s="5"/>
      <c r="SLQ35" s="5"/>
      <c r="SLR35" s="5"/>
      <c r="SLS35" s="5"/>
      <c r="SLT35" s="5"/>
      <c r="SLU35" s="5"/>
      <c r="SLV35" s="5"/>
      <c r="SLW35" s="5"/>
      <c r="SLX35" s="5"/>
      <c r="SLY35" s="5"/>
      <c r="SLZ35" s="5"/>
      <c r="SMA35" s="5"/>
      <c r="SMB35" s="5"/>
      <c r="SMC35" s="5"/>
      <c r="SMD35" s="5"/>
      <c r="SME35" s="5"/>
      <c r="SMF35" s="5"/>
      <c r="SMG35" s="5"/>
      <c r="SMH35" s="5"/>
      <c r="SMI35" s="5"/>
      <c r="SMJ35" s="5"/>
      <c r="SMK35" s="5"/>
      <c r="SML35" s="5"/>
      <c r="SMM35" s="5"/>
      <c r="SMN35" s="5"/>
      <c r="SMO35" s="5"/>
      <c r="SMP35" s="5"/>
      <c r="SMQ35" s="5"/>
      <c r="SMR35" s="5"/>
      <c r="SMS35" s="5"/>
      <c r="SMT35" s="5"/>
      <c r="SMU35" s="5"/>
      <c r="SMV35" s="5"/>
      <c r="SMW35" s="5"/>
      <c r="SMX35" s="5"/>
      <c r="SMY35" s="5"/>
      <c r="SMZ35" s="5"/>
      <c r="SNA35" s="5"/>
      <c r="SNB35" s="5"/>
      <c r="SNC35" s="5"/>
      <c r="SND35" s="5"/>
      <c r="SNE35" s="5"/>
      <c r="SNF35" s="5"/>
      <c r="SNG35" s="5"/>
      <c r="SNH35" s="5"/>
      <c r="SNI35" s="5"/>
      <c r="SNJ35" s="5"/>
      <c r="SNK35" s="5"/>
      <c r="SNL35" s="5"/>
      <c r="SNM35" s="5"/>
      <c r="SNN35" s="5"/>
      <c r="SNO35" s="5"/>
      <c r="SNP35" s="5"/>
      <c r="SNQ35" s="5"/>
      <c r="SNR35" s="5"/>
      <c r="SNS35" s="5"/>
      <c r="SNT35" s="5"/>
      <c r="SNU35" s="5"/>
      <c r="SNV35" s="5"/>
      <c r="SNW35" s="5"/>
      <c r="SNX35" s="5"/>
      <c r="SNY35" s="5"/>
      <c r="SNZ35" s="5"/>
      <c r="SOA35" s="5"/>
      <c r="SOB35" s="5"/>
      <c r="SOC35" s="5"/>
      <c r="SOD35" s="5"/>
      <c r="SOE35" s="5"/>
      <c r="SOF35" s="5"/>
      <c r="SOG35" s="5"/>
      <c r="SOH35" s="5"/>
      <c r="SOI35" s="5"/>
      <c r="SOJ35" s="5"/>
      <c r="SOK35" s="5"/>
      <c r="SOL35" s="5"/>
      <c r="SOM35" s="5"/>
      <c r="SON35" s="5"/>
      <c r="SOO35" s="5"/>
      <c r="SOP35" s="5"/>
      <c r="SOQ35" s="5"/>
      <c r="SOR35" s="5"/>
      <c r="SOS35" s="5"/>
      <c r="SOT35" s="5"/>
      <c r="SOU35" s="5"/>
      <c r="SOV35" s="5"/>
      <c r="SOW35" s="5"/>
      <c r="SOX35" s="5"/>
      <c r="SOY35" s="5"/>
      <c r="SOZ35" s="5"/>
      <c r="SPA35" s="5"/>
      <c r="SPB35" s="5"/>
      <c r="SPC35" s="5"/>
      <c r="SPD35" s="5"/>
      <c r="SPE35" s="5"/>
      <c r="SPF35" s="5"/>
      <c r="SPG35" s="5"/>
      <c r="SPH35" s="5"/>
      <c r="SPI35" s="5"/>
      <c r="SPJ35" s="5"/>
      <c r="SPK35" s="5"/>
      <c r="SPL35" s="5"/>
      <c r="SPM35" s="5"/>
      <c r="SPN35" s="5"/>
      <c r="SPO35" s="5"/>
      <c r="SPP35" s="5"/>
      <c r="SPQ35" s="5"/>
      <c r="SPR35" s="5"/>
      <c r="SPS35" s="5"/>
      <c r="SPT35" s="5"/>
      <c r="SPU35" s="5"/>
      <c r="SPV35" s="5"/>
      <c r="SPW35" s="5"/>
      <c r="SPX35" s="5"/>
      <c r="SPY35" s="5"/>
      <c r="SPZ35" s="5"/>
      <c r="SQA35" s="5"/>
      <c r="SQB35" s="5"/>
      <c r="SQC35" s="5"/>
      <c r="SQD35" s="5"/>
      <c r="SQE35" s="5"/>
      <c r="SQF35" s="5"/>
      <c r="SQG35" s="5"/>
      <c r="SQH35" s="5"/>
      <c r="SQI35" s="5"/>
      <c r="SQJ35" s="5"/>
      <c r="SQK35" s="5"/>
      <c r="SQL35" s="5"/>
      <c r="SQM35" s="5"/>
      <c r="SQN35" s="5"/>
      <c r="SQO35" s="5"/>
      <c r="SQP35" s="5"/>
      <c r="SQQ35" s="5"/>
      <c r="SQR35" s="5"/>
      <c r="SQS35" s="5"/>
      <c r="SQT35" s="5"/>
      <c r="SQU35" s="5"/>
      <c r="SQV35" s="5"/>
      <c r="SQW35" s="5"/>
      <c r="SQX35" s="5"/>
      <c r="SQY35" s="5"/>
      <c r="SQZ35" s="5"/>
      <c r="SRA35" s="5"/>
      <c r="SRB35" s="5"/>
      <c r="SRC35" s="5"/>
      <c r="SRD35" s="5"/>
      <c r="SRE35" s="5"/>
      <c r="SRF35" s="5"/>
      <c r="SRG35" s="5"/>
      <c r="SRH35" s="5"/>
      <c r="SRI35" s="5"/>
      <c r="SRJ35" s="5"/>
      <c r="SRK35" s="5"/>
      <c r="SRL35" s="5"/>
      <c r="SRM35" s="5"/>
      <c r="SRN35" s="5"/>
      <c r="SRO35" s="5"/>
      <c r="SRP35" s="5"/>
      <c r="SRQ35" s="5"/>
      <c r="SRR35" s="5"/>
      <c r="SRS35" s="5"/>
      <c r="SRT35" s="5"/>
      <c r="SRU35" s="5"/>
      <c r="SRV35" s="5"/>
      <c r="SRW35" s="5"/>
      <c r="SRX35" s="5"/>
      <c r="SRY35" s="5"/>
      <c r="SRZ35" s="5"/>
      <c r="SSA35" s="5"/>
      <c r="SSB35" s="5"/>
      <c r="SSC35" s="5"/>
      <c r="SSD35" s="5"/>
      <c r="SSE35" s="5"/>
      <c r="SSF35" s="5"/>
      <c r="SSG35" s="5"/>
      <c r="SSH35" s="5"/>
      <c r="SSI35" s="5"/>
      <c r="SSJ35" s="5"/>
      <c r="SSK35" s="5"/>
      <c r="SSL35" s="5"/>
      <c r="SSM35" s="5"/>
      <c r="SSN35" s="5"/>
      <c r="SSO35" s="5"/>
      <c r="SSP35" s="5"/>
      <c r="SSQ35" s="5"/>
      <c r="SSR35" s="5"/>
      <c r="SSS35" s="5"/>
      <c r="SST35" s="5"/>
      <c r="SSU35" s="5"/>
      <c r="SSV35" s="5"/>
      <c r="SSW35" s="5"/>
      <c r="SSX35" s="5"/>
      <c r="SSY35" s="5"/>
      <c r="SSZ35" s="5"/>
      <c r="STA35" s="5"/>
      <c r="STB35" s="5"/>
      <c r="STC35" s="5"/>
      <c r="STD35" s="5"/>
      <c r="STE35" s="5"/>
      <c r="STF35" s="5"/>
      <c r="STG35" s="5"/>
      <c r="STH35" s="5"/>
      <c r="STI35" s="5"/>
      <c r="STJ35" s="5"/>
      <c r="STK35" s="5"/>
      <c r="STL35" s="5"/>
      <c r="STM35" s="5"/>
      <c r="STN35" s="5"/>
      <c r="STO35" s="5"/>
      <c r="STP35" s="5"/>
      <c r="STQ35" s="5"/>
      <c r="STR35" s="5"/>
      <c r="STS35" s="5"/>
      <c r="STT35" s="5"/>
      <c r="STU35" s="5"/>
      <c r="STV35" s="5"/>
      <c r="STW35" s="5"/>
      <c r="STX35" s="5"/>
      <c r="STY35" s="5"/>
      <c r="STZ35" s="5"/>
      <c r="SUA35" s="5"/>
      <c r="SUB35" s="5"/>
      <c r="SUC35" s="5"/>
      <c r="SUD35" s="5"/>
      <c r="SUE35" s="5"/>
      <c r="SUF35" s="5"/>
      <c r="SUG35" s="5"/>
      <c r="SUH35" s="5"/>
      <c r="SUI35" s="5"/>
      <c r="SUJ35" s="5"/>
      <c r="SUK35" s="5"/>
      <c r="SUL35" s="5"/>
      <c r="SUM35" s="5"/>
      <c r="SUN35" s="5"/>
      <c r="SUO35" s="5"/>
      <c r="SUP35" s="5"/>
      <c r="SUQ35" s="5"/>
      <c r="SUR35" s="5"/>
      <c r="SUS35" s="5"/>
      <c r="SUT35" s="5"/>
      <c r="SUU35" s="5"/>
      <c r="SUV35" s="5"/>
      <c r="SUW35" s="5"/>
      <c r="SUX35" s="5"/>
      <c r="SUY35" s="5"/>
      <c r="SUZ35" s="5"/>
      <c r="SVA35" s="5"/>
      <c r="SVB35" s="5"/>
      <c r="SVC35" s="5"/>
      <c r="SVD35" s="5"/>
      <c r="SVE35" s="5"/>
      <c r="SVF35" s="5"/>
      <c r="SVG35" s="5"/>
      <c r="SVH35" s="5"/>
      <c r="SVI35" s="5"/>
      <c r="SVJ35" s="5"/>
      <c r="SVK35" s="5"/>
      <c r="SVL35" s="5"/>
      <c r="SVM35" s="5"/>
      <c r="SVN35" s="5"/>
      <c r="SVO35" s="5"/>
      <c r="SVP35" s="5"/>
      <c r="SVQ35" s="5"/>
      <c r="SVR35" s="5"/>
      <c r="SVS35" s="5"/>
      <c r="SVT35" s="5"/>
      <c r="SVU35" s="5"/>
      <c r="SVV35" s="5"/>
      <c r="SVW35" s="5"/>
      <c r="SVX35" s="5"/>
      <c r="SVY35" s="5"/>
      <c r="SVZ35" s="5"/>
      <c r="SWA35" s="5"/>
      <c r="SWB35" s="5"/>
      <c r="SWC35" s="5"/>
      <c r="SWD35" s="5"/>
      <c r="SWE35" s="5"/>
      <c r="SWF35" s="5"/>
      <c r="SWG35" s="5"/>
      <c r="SWH35" s="5"/>
      <c r="SWI35" s="5"/>
      <c r="SWJ35" s="5"/>
      <c r="SWK35" s="5"/>
      <c r="SWL35" s="5"/>
      <c r="SWM35" s="5"/>
      <c r="SWN35" s="5"/>
      <c r="SWO35" s="5"/>
      <c r="SWP35" s="5"/>
      <c r="SWQ35" s="5"/>
      <c r="SWR35" s="5"/>
      <c r="SWS35" s="5"/>
      <c r="SWT35" s="5"/>
      <c r="SWU35" s="5"/>
      <c r="SWV35" s="5"/>
      <c r="SWW35" s="5"/>
      <c r="SWX35" s="5"/>
      <c r="SWY35" s="5"/>
      <c r="SWZ35" s="5"/>
      <c r="SXA35" s="5"/>
      <c r="SXB35" s="5"/>
      <c r="SXC35" s="5"/>
      <c r="SXD35" s="5"/>
      <c r="SXE35" s="5"/>
      <c r="SXF35" s="5"/>
      <c r="SXG35" s="5"/>
      <c r="SXH35" s="5"/>
      <c r="SXI35" s="5"/>
      <c r="SXJ35" s="5"/>
      <c r="SXK35" s="5"/>
      <c r="SXL35" s="5"/>
      <c r="SXM35" s="5"/>
      <c r="SXN35" s="5"/>
      <c r="SXO35" s="5"/>
      <c r="SXP35" s="5"/>
      <c r="SXQ35" s="5"/>
      <c r="SXR35" s="5"/>
      <c r="SXS35" s="5"/>
      <c r="SXT35" s="5"/>
      <c r="SXU35" s="5"/>
      <c r="SXV35" s="5"/>
      <c r="SXW35" s="5"/>
      <c r="SXX35" s="5"/>
      <c r="SXY35" s="5"/>
      <c r="SXZ35" s="5"/>
      <c r="SYA35" s="5"/>
      <c r="SYB35" s="5"/>
      <c r="SYC35" s="5"/>
      <c r="SYD35" s="5"/>
      <c r="SYE35" s="5"/>
      <c r="SYF35" s="5"/>
      <c r="SYG35" s="5"/>
      <c r="SYH35" s="5"/>
      <c r="SYI35" s="5"/>
      <c r="SYJ35" s="5"/>
      <c r="SYK35" s="5"/>
      <c r="SYL35" s="5"/>
      <c r="SYM35" s="5"/>
      <c r="SYN35" s="5"/>
      <c r="SYO35" s="5"/>
      <c r="SYP35" s="5"/>
      <c r="SYQ35" s="5"/>
      <c r="SYR35" s="5"/>
      <c r="SYS35" s="5"/>
      <c r="SYT35" s="5"/>
      <c r="SYU35" s="5"/>
      <c r="SYV35" s="5"/>
      <c r="SYW35" s="5"/>
      <c r="SYX35" s="5"/>
      <c r="SYY35" s="5"/>
      <c r="SYZ35" s="5"/>
      <c r="SZA35" s="5"/>
      <c r="SZB35" s="5"/>
      <c r="SZC35" s="5"/>
      <c r="SZD35" s="5"/>
      <c r="SZE35" s="5"/>
      <c r="SZF35" s="5"/>
      <c r="SZG35" s="5"/>
      <c r="SZH35" s="5"/>
      <c r="SZI35" s="5"/>
      <c r="SZJ35" s="5"/>
      <c r="SZK35" s="5"/>
      <c r="SZL35" s="5"/>
      <c r="SZM35" s="5"/>
      <c r="SZN35" s="5"/>
      <c r="SZO35" s="5"/>
      <c r="SZP35" s="5"/>
      <c r="SZQ35" s="5"/>
      <c r="SZR35" s="5"/>
      <c r="SZS35" s="5"/>
      <c r="SZT35" s="5"/>
      <c r="SZU35" s="5"/>
      <c r="SZV35" s="5"/>
      <c r="SZW35" s="5"/>
      <c r="SZX35" s="5"/>
      <c r="SZY35" s="5"/>
      <c r="SZZ35" s="5"/>
      <c r="TAA35" s="5"/>
      <c r="TAB35" s="5"/>
      <c r="TAC35" s="5"/>
      <c r="TAD35" s="5"/>
      <c r="TAE35" s="5"/>
      <c r="TAF35" s="5"/>
      <c r="TAG35" s="5"/>
      <c r="TAH35" s="5"/>
      <c r="TAI35" s="5"/>
      <c r="TAJ35" s="5"/>
      <c r="TAK35" s="5"/>
      <c r="TAL35" s="5"/>
      <c r="TAM35" s="5"/>
      <c r="TAN35" s="5"/>
      <c r="TAO35" s="5"/>
      <c r="TAP35" s="5"/>
      <c r="TAQ35" s="5"/>
      <c r="TAR35" s="5"/>
      <c r="TAS35" s="5"/>
      <c r="TAT35" s="5"/>
      <c r="TAU35" s="5"/>
      <c r="TAV35" s="5"/>
      <c r="TAW35" s="5"/>
      <c r="TAX35" s="5"/>
      <c r="TAY35" s="5"/>
      <c r="TAZ35" s="5"/>
      <c r="TBA35" s="5"/>
      <c r="TBB35" s="5"/>
      <c r="TBC35" s="5"/>
      <c r="TBD35" s="5"/>
      <c r="TBE35" s="5"/>
      <c r="TBF35" s="5"/>
      <c r="TBG35" s="5"/>
      <c r="TBH35" s="5"/>
      <c r="TBI35" s="5"/>
      <c r="TBJ35" s="5"/>
      <c r="TBK35" s="5"/>
      <c r="TBL35" s="5"/>
      <c r="TBM35" s="5"/>
      <c r="TBN35" s="5"/>
      <c r="TBO35" s="5"/>
      <c r="TBP35" s="5"/>
      <c r="TBQ35" s="5"/>
      <c r="TBR35" s="5"/>
      <c r="TBS35" s="5"/>
      <c r="TBT35" s="5"/>
      <c r="TBU35" s="5"/>
      <c r="TBV35" s="5"/>
      <c r="TBW35" s="5"/>
      <c r="TBX35" s="5"/>
      <c r="TBY35" s="5"/>
      <c r="TBZ35" s="5"/>
      <c r="TCA35" s="5"/>
      <c r="TCB35" s="5"/>
      <c r="TCC35" s="5"/>
      <c r="TCD35" s="5"/>
      <c r="TCE35" s="5"/>
      <c r="TCF35" s="5"/>
      <c r="TCG35" s="5"/>
      <c r="TCH35" s="5"/>
      <c r="TCI35" s="5"/>
      <c r="TCJ35" s="5"/>
      <c r="TCK35" s="5"/>
      <c r="TCL35" s="5"/>
      <c r="TCM35" s="5"/>
      <c r="TCN35" s="5"/>
      <c r="TCO35" s="5"/>
      <c r="TCP35" s="5"/>
      <c r="TCQ35" s="5"/>
      <c r="TCR35" s="5"/>
      <c r="TCS35" s="5"/>
      <c r="TCT35" s="5"/>
      <c r="TCU35" s="5"/>
      <c r="TCV35" s="5"/>
      <c r="TCW35" s="5"/>
      <c r="TCX35" s="5"/>
      <c r="TCY35" s="5"/>
      <c r="TCZ35" s="5"/>
      <c r="TDA35" s="5"/>
      <c r="TDB35" s="5"/>
      <c r="TDC35" s="5"/>
      <c r="TDD35" s="5"/>
      <c r="TDE35" s="5"/>
      <c r="TDF35" s="5"/>
      <c r="TDG35" s="5"/>
      <c r="TDH35" s="5"/>
      <c r="TDI35" s="5"/>
      <c r="TDJ35" s="5"/>
      <c r="TDK35" s="5"/>
      <c r="TDL35" s="5"/>
      <c r="TDM35" s="5"/>
      <c r="TDN35" s="5"/>
      <c r="TDO35" s="5"/>
      <c r="TDP35" s="5"/>
      <c r="TDQ35" s="5"/>
      <c r="TDR35" s="5"/>
      <c r="TDS35" s="5"/>
      <c r="TDT35" s="5"/>
      <c r="TDU35" s="5"/>
      <c r="TDV35" s="5"/>
      <c r="TDW35" s="5"/>
      <c r="TDX35" s="5"/>
      <c r="TDY35" s="5"/>
      <c r="TDZ35" s="5"/>
      <c r="TEA35" s="5"/>
      <c r="TEB35" s="5"/>
      <c r="TEC35" s="5"/>
      <c r="TED35" s="5"/>
      <c r="TEE35" s="5"/>
      <c r="TEF35" s="5"/>
      <c r="TEG35" s="5"/>
      <c r="TEH35" s="5"/>
      <c r="TEI35" s="5"/>
      <c r="TEJ35" s="5"/>
      <c r="TEK35" s="5"/>
      <c r="TEL35" s="5"/>
      <c r="TEM35" s="5"/>
      <c r="TEN35" s="5"/>
      <c r="TEO35" s="5"/>
      <c r="TEP35" s="5"/>
      <c r="TEQ35" s="5"/>
      <c r="TER35" s="5"/>
      <c r="TES35" s="5"/>
      <c r="TET35" s="5"/>
      <c r="TEU35" s="5"/>
      <c r="TEV35" s="5"/>
      <c r="TEW35" s="5"/>
      <c r="TEX35" s="5"/>
      <c r="TEY35" s="5"/>
      <c r="TEZ35" s="5"/>
      <c r="TFA35" s="5"/>
      <c r="TFB35" s="5"/>
      <c r="TFC35" s="5"/>
      <c r="TFD35" s="5"/>
      <c r="TFE35" s="5"/>
      <c r="TFF35" s="5"/>
      <c r="TFG35" s="5"/>
      <c r="TFH35" s="5"/>
      <c r="TFI35" s="5"/>
      <c r="TFJ35" s="5"/>
      <c r="TFK35" s="5"/>
      <c r="TFL35" s="5"/>
      <c r="TFM35" s="5"/>
      <c r="TFN35" s="5"/>
      <c r="TFO35" s="5"/>
      <c r="TFP35" s="5"/>
      <c r="TFQ35" s="5"/>
      <c r="TFR35" s="5"/>
      <c r="TFS35" s="5"/>
      <c r="TFT35" s="5"/>
      <c r="TFU35" s="5"/>
      <c r="TFV35" s="5"/>
      <c r="TFW35" s="5"/>
      <c r="TFX35" s="5"/>
      <c r="TFY35" s="5"/>
      <c r="TFZ35" s="5"/>
      <c r="TGA35" s="5"/>
      <c r="TGB35" s="5"/>
      <c r="TGC35" s="5"/>
      <c r="TGD35" s="5"/>
      <c r="TGE35" s="5"/>
      <c r="TGF35" s="5"/>
      <c r="TGG35" s="5"/>
      <c r="TGH35" s="5"/>
      <c r="TGI35" s="5"/>
      <c r="TGJ35" s="5"/>
      <c r="TGK35" s="5"/>
      <c r="TGL35" s="5"/>
      <c r="TGM35" s="5"/>
      <c r="TGN35" s="5"/>
      <c r="TGO35" s="5"/>
      <c r="TGP35" s="5"/>
      <c r="TGQ35" s="5"/>
      <c r="TGR35" s="5"/>
      <c r="TGS35" s="5"/>
      <c r="TGT35" s="5"/>
      <c r="TGU35" s="5"/>
      <c r="TGV35" s="5"/>
      <c r="TGW35" s="5"/>
      <c r="TGX35" s="5"/>
      <c r="TGY35" s="5"/>
      <c r="TGZ35" s="5"/>
      <c r="THA35" s="5"/>
      <c r="THB35" s="5"/>
      <c r="THC35" s="5"/>
      <c r="THD35" s="5"/>
      <c r="THE35" s="5"/>
      <c r="THF35" s="5"/>
      <c r="THG35" s="5"/>
      <c r="THH35" s="5"/>
      <c r="THI35" s="5"/>
      <c r="THJ35" s="5"/>
      <c r="THK35" s="5"/>
      <c r="THL35" s="5"/>
      <c r="THM35" s="5"/>
      <c r="THN35" s="5"/>
      <c r="THO35" s="5"/>
      <c r="THP35" s="5"/>
      <c r="THQ35" s="5"/>
      <c r="THR35" s="5"/>
      <c r="THS35" s="5"/>
      <c r="THT35" s="5"/>
      <c r="THU35" s="5"/>
      <c r="THV35" s="5"/>
      <c r="THW35" s="5"/>
      <c r="THX35" s="5"/>
      <c r="THY35" s="5"/>
      <c r="THZ35" s="5"/>
      <c r="TIA35" s="5"/>
      <c r="TIB35" s="5"/>
      <c r="TIC35" s="5"/>
      <c r="TID35" s="5"/>
      <c r="TIE35" s="5"/>
      <c r="TIF35" s="5"/>
      <c r="TIG35" s="5"/>
      <c r="TIH35" s="5"/>
      <c r="TII35" s="5"/>
      <c r="TIJ35" s="5"/>
      <c r="TIK35" s="5"/>
      <c r="TIL35" s="5"/>
      <c r="TIM35" s="5"/>
      <c r="TIN35" s="5"/>
      <c r="TIO35" s="5"/>
      <c r="TIP35" s="5"/>
      <c r="TIQ35" s="5"/>
      <c r="TIR35" s="5"/>
      <c r="TIS35" s="5"/>
      <c r="TIT35" s="5"/>
      <c r="TIU35" s="5"/>
      <c r="TIV35" s="5"/>
      <c r="TIW35" s="5"/>
      <c r="TIX35" s="5"/>
      <c r="TIY35" s="5"/>
      <c r="TIZ35" s="5"/>
      <c r="TJA35" s="5"/>
      <c r="TJB35" s="5"/>
      <c r="TJC35" s="5"/>
      <c r="TJD35" s="5"/>
      <c r="TJE35" s="5"/>
      <c r="TJF35" s="5"/>
      <c r="TJG35" s="5"/>
      <c r="TJH35" s="5"/>
      <c r="TJI35" s="5"/>
      <c r="TJJ35" s="5"/>
      <c r="TJK35" s="5"/>
      <c r="TJL35" s="5"/>
      <c r="TJM35" s="5"/>
      <c r="TJN35" s="5"/>
      <c r="TJO35" s="5"/>
      <c r="TJP35" s="5"/>
      <c r="TJQ35" s="5"/>
      <c r="TJR35" s="5"/>
      <c r="TJS35" s="5"/>
      <c r="TJT35" s="5"/>
      <c r="TJU35" s="5"/>
      <c r="TJV35" s="5"/>
      <c r="TJW35" s="5"/>
      <c r="TJX35" s="5"/>
      <c r="TJY35" s="5"/>
      <c r="TJZ35" s="5"/>
      <c r="TKA35" s="5"/>
      <c r="TKB35" s="5"/>
      <c r="TKC35" s="5"/>
      <c r="TKD35" s="5"/>
      <c r="TKE35" s="5"/>
      <c r="TKF35" s="5"/>
      <c r="TKG35" s="5"/>
      <c r="TKH35" s="5"/>
      <c r="TKI35" s="5"/>
      <c r="TKJ35" s="5"/>
      <c r="TKK35" s="5"/>
      <c r="TKL35" s="5"/>
      <c r="TKM35" s="5"/>
      <c r="TKN35" s="5"/>
      <c r="TKO35" s="5"/>
      <c r="TKP35" s="5"/>
      <c r="TKQ35" s="5"/>
      <c r="TKR35" s="5"/>
      <c r="TKS35" s="5"/>
      <c r="TKT35" s="5"/>
      <c r="TKU35" s="5"/>
      <c r="TKV35" s="5"/>
      <c r="TKW35" s="5"/>
      <c r="TKX35" s="5"/>
      <c r="TKY35" s="5"/>
      <c r="TKZ35" s="5"/>
      <c r="TLA35" s="5"/>
      <c r="TLB35" s="5"/>
      <c r="TLC35" s="5"/>
      <c r="TLD35" s="5"/>
      <c r="TLE35" s="5"/>
      <c r="TLF35" s="5"/>
      <c r="TLG35" s="5"/>
      <c r="TLH35" s="5"/>
      <c r="TLI35" s="5"/>
      <c r="TLJ35" s="5"/>
      <c r="TLK35" s="5"/>
      <c r="TLL35" s="5"/>
      <c r="TLM35" s="5"/>
      <c r="TLN35" s="5"/>
      <c r="TLO35" s="5"/>
      <c r="TLP35" s="5"/>
      <c r="TLQ35" s="5"/>
      <c r="TLR35" s="5"/>
      <c r="TLS35" s="5"/>
      <c r="TLT35" s="5"/>
      <c r="TLU35" s="5"/>
      <c r="TLV35" s="5"/>
      <c r="TLW35" s="5"/>
      <c r="TLX35" s="5"/>
      <c r="TLY35" s="5"/>
      <c r="TLZ35" s="5"/>
      <c r="TMA35" s="5"/>
      <c r="TMB35" s="5"/>
      <c r="TMC35" s="5"/>
      <c r="TMD35" s="5"/>
      <c r="TME35" s="5"/>
      <c r="TMF35" s="5"/>
      <c r="TMG35" s="5"/>
      <c r="TMH35" s="5"/>
      <c r="TMI35" s="5"/>
      <c r="TMJ35" s="5"/>
      <c r="TMK35" s="5"/>
      <c r="TML35" s="5"/>
      <c r="TMM35" s="5"/>
      <c r="TMN35" s="5"/>
      <c r="TMO35" s="5"/>
      <c r="TMP35" s="5"/>
      <c r="TMQ35" s="5"/>
      <c r="TMR35" s="5"/>
      <c r="TMS35" s="5"/>
      <c r="TMT35" s="5"/>
      <c r="TMU35" s="5"/>
      <c r="TMV35" s="5"/>
      <c r="TMW35" s="5"/>
      <c r="TMX35" s="5"/>
      <c r="TMY35" s="5"/>
      <c r="TMZ35" s="5"/>
      <c r="TNA35" s="5"/>
      <c r="TNB35" s="5"/>
      <c r="TNC35" s="5"/>
      <c r="TND35" s="5"/>
      <c r="TNE35" s="5"/>
      <c r="TNF35" s="5"/>
      <c r="TNG35" s="5"/>
      <c r="TNH35" s="5"/>
      <c r="TNI35" s="5"/>
      <c r="TNJ35" s="5"/>
      <c r="TNK35" s="5"/>
      <c r="TNL35" s="5"/>
      <c r="TNM35" s="5"/>
      <c r="TNN35" s="5"/>
      <c r="TNO35" s="5"/>
      <c r="TNP35" s="5"/>
      <c r="TNQ35" s="5"/>
      <c r="TNR35" s="5"/>
      <c r="TNS35" s="5"/>
      <c r="TNT35" s="5"/>
      <c r="TNU35" s="5"/>
      <c r="TNV35" s="5"/>
      <c r="TNW35" s="5"/>
      <c r="TNX35" s="5"/>
      <c r="TNY35" s="5"/>
      <c r="TNZ35" s="5"/>
      <c r="TOA35" s="5"/>
      <c r="TOB35" s="5"/>
      <c r="TOC35" s="5"/>
      <c r="TOD35" s="5"/>
      <c r="TOE35" s="5"/>
      <c r="TOF35" s="5"/>
      <c r="TOG35" s="5"/>
      <c r="TOH35" s="5"/>
      <c r="TOI35" s="5"/>
      <c r="TOJ35" s="5"/>
      <c r="TOK35" s="5"/>
      <c r="TOL35" s="5"/>
      <c r="TOM35" s="5"/>
      <c r="TON35" s="5"/>
      <c r="TOO35" s="5"/>
      <c r="TOP35" s="5"/>
      <c r="TOQ35" s="5"/>
      <c r="TOR35" s="5"/>
      <c r="TOS35" s="5"/>
      <c r="TOT35" s="5"/>
      <c r="TOU35" s="5"/>
      <c r="TOV35" s="5"/>
      <c r="TOW35" s="5"/>
      <c r="TOX35" s="5"/>
      <c r="TOY35" s="5"/>
      <c r="TOZ35" s="5"/>
      <c r="TPA35" s="5"/>
      <c r="TPB35" s="5"/>
      <c r="TPC35" s="5"/>
      <c r="TPD35" s="5"/>
      <c r="TPE35" s="5"/>
      <c r="TPF35" s="5"/>
      <c r="TPG35" s="5"/>
      <c r="TPH35" s="5"/>
      <c r="TPI35" s="5"/>
      <c r="TPJ35" s="5"/>
      <c r="TPK35" s="5"/>
      <c r="TPL35" s="5"/>
      <c r="TPM35" s="5"/>
      <c r="TPN35" s="5"/>
      <c r="TPO35" s="5"/>
      <c r="TPP35" s="5"/>
      <c r="TPQ35" s="5"/>
      <c r="TPR35" s="5"/>
      <c r="TPS35" s="5"/>
      <c r="TPT35" s="5"/>
      <c r="TPU35" s="5"/>
      <c r="TPV35" s="5"/>
      <c r="TPW35" s="5"/>
      <c r="TPX35" s="5"/>
      <c r="TPY35" s="5"/>
      <c r="TPZ35" s="5"/>
      <c r="TQA35" s="5"/>
      <c r="TQB35" s="5"/>
      <c r="TQC35" s="5"/>
      <c r="TQD35" s="5"/>
      <c r="TQE35" s="5"/>
      <c r="TQF35" s="5"/>
      <c r="TQG35" s="5"/>
      <c r="TQH35" s="5"/>
      <c r="TQI35" s="5"/>
      <c r="TQJ35" s="5"/>
      <c r="TQK35" s="5"/>
      <c r="TQL35" s="5"/>
      <c r="TQM35" s="5"/>
      <c r="TQN35" s="5"/>
      <c r="TQO35" s="5"/>
      <c r="TQP35" s="5"/>
      <c r="TQQ35" s="5"/>
      <c r="TQR35" s="5"/>
      <c r="TQS35" s="5"/>
      <c r="TQT35" s="5"/>
      <c r="TQU35" s="5"/>
      <c r="TQV35" s="5"/>
      <c r="TQW35" s="5"/>
      <c r="TQX35" s="5"/>
      <c r="TQY35" s="5"/>
      <c r="TQZ35" s="5"/>
      <c r="TRA35" s="5"/>
      <c r="TRB35" s="5"/>
      <c r="TRC35" s="5"/>
      <c r="TRD35" s="5"/>
      <c r="TRE35" s="5"/>
      <c r="TRF35" s="5"/>
      <c r="TRG35" s="5"/>
      <c r="TRH35" s="5"/>
      <c r="TRI35" s="5"/>
      <c r="TRJ35" s="5"/>
      <c r="TRK35" s="5"/>
      <c r="TRL35" s="5"/>
      <c r="TRM35" s="5"/>
      <c r="TRN35" s="5"/>
      <c r="TRO35" s="5"/>
      <c r="TRP35" s="5"/>
      <c r="TRQ35" s="5"/>
      <c r="TRR35" s="5"/>
      <c r="TRS35" s="5"/>
      <c r="TRT35" s="5"/>
      <c r="TRU35" s="5"/>
      <c r="TRV35" s="5"/>
      <c r="TRW35" s="5"/>
      <c r="TRX35" s="5"/>
      <c r="TRY35" s="5"/>
      <c r="TRZ35" s="5"/>
      <c r="TSA35" s="5"/>
      <c r="TSB35" s="5"/>
      <c r="TSC35" s="5"/>
      <c r="TSD35" s="5"/>
      <c r="TSE35" s="5"/>
      <c r="TSF35" s="5"/>
      <c r="TSG35" s="5"/>
      <c r="TSH35" s="5"/>
      <c r="TSI35" s="5"/>
      <c r="TSJ35" s="5"/>
      <c r="TSK35" s="5"/>
      <c r="TSL35" s="5"/>
      <c r="TSM35" s="5"/>
      <c r="TSN35" s="5"/>
      <c r="TSO35" s="5"/>
      <c r="TSP35" s="5"/>
      <c r="TSQ35" s="5"/>
      <c r="TSR35" s="5"/>
      <c r="TSS35" s="5"/>
      <c r="TST35" s="5"/>
      <c r="TSU35" s="5"/>
      <c r="TSV35" s="5"/>
      <c r="TSW35" s="5"/>
      <c r="TSX35" s="5"/>
      <c r="TSY35" s="5"/>
      <c r="TSZ35" s="5"/>
      <c r="TTA35" s="5"/>
      <c r="TTB35" s="5"/>
      <c r="TTC35" s="5"/>
      <c r="TTD35" s="5"/>
      <c r="TTE35" s="5"/>
      <c r="TTF35" s="5"/>
      <c r="TTG35" s="5"/>
      <c r="TTH35" s="5"/>
      <c r="TTI35" s="5"/>
      <c r="TTJ35" s="5"/>
      <c r="TTK35" s="5"/>
      <c r="TTL35" s="5"/>
      <c r="TTM35" s="5"/>
      <c r="TTN35" s="5"/>
      <c r="TTO35" s="5"/>
      <c r="TTP35" s="5"/>
      <c r="TTQ35" s="5"/>
      <c r="TTR35" s="5"/>
      <c r="TTS35" s="5"/>
      <c r="TTT35" s="5"/>
      <c r="TTU35" s="5"/>
      <c r="TTV35" s="5"/>
      <c r="TTW35" s="5"/>
      <c r="TTX35" s="5"/>
      <c r="TTY35" s="5"/>
      <c r="TTZ35" s="5"/>
      <c r="TUA35" s="5"/>
      <c r="TUB35" s="5"/>
      <c r="TUC35" s="5"/>
      <c r="TUD35" s="5"/>
      <c r="TUE35" s="5"/>
      <c r="TUF35" s="5"/>
      <c r="TUG35" s="5"/>
      <c r="TUH35" s="5"/>
      <c r="TUI35" s="5"/>
      <c r="TUJ35" s="5"/>
      <c r="TUK35" s="5"/>
      <c r="TUL35" s="5"/>
      <c r="TUM35" s="5"/>
      <c r="TUN35" s="5"/>
      <c r="TUO35" s="5"/>
      <c r="TUP35" s="5"/>
      <c r="TUQ35" s="5"/>
      <c r="TUR35" s="5"/>
      <c r="TUS35" s="5"/>
      <c r="TUT35" s="5"/>
      <c r="TUU35" s="5"/>
      <c r="TUV35" s="5"/>
      <c r="TUW35" s="5"/>
      <c r="TUX35" s="5"/>
      <c r="TUY35" s="5"/>
      <c r="TUZ35" s="5"/>
      <c r="TVA35" s="5"/>
      <c r="TVB35" s="5"/>
      <c r="TVC35" s="5"/>
      <c r="TVD35" s="5"/>
      <c r="TVE35" s="5"/>
      <c r="TVF35" s="5"/>
      <c r="TVG35" s="5"/>
      <c r="TVH35" s="5"/>
      <c r="TVI35" s="5"/>
      <c r="TVJ35" s="5"/>
      <c r="TVK35" s="5"/>
      <c r="TVL35" s="5"/>
      <c r="TVM35" s="5"/>
      <c r="TVN35" s="5"/>
      <c r="TVO35" s="5"/>
      <c r="TVP35" s="5"/>
      <c r="TVQ35" s="5"/>
      <c r="TVR35" s="5"/>
      <c r="TVS35" s="5"/>
      <c r="TVT35" s="5"/>
      <c r="TVU35" s="5"/>
      <c r="TVV35" s="5"/>
      <c r="TVW35" s="5"/>
      <c r="TVX35" s="5"/>
      <c r="TVY35" s="5"/>
      <c r="TVZ35" s="5"/>
      <c r="TWA35" s="5"/>
      <c r="TWB35" s="5"/>
      <c r="TWC35" s="5"/>
      <c r="TWD35" s="5"/>
      <c r="TWE35" s="5"/>
      <c r="TWF35" s="5"/>
      <c r="TWG35" s="5"/>
      <c r="TWH35" s="5"/>
      <c r="TWI35" s="5"/>
      <c r="TWJ35" s="5"/>
      <c r="TWK35" s="5"/>
      <c r="TWL35" s="5"/>
      <c r="TWM35" s="5"/>
      <c r="TWN35" s="5"/>
      <c r="TWO35" s="5"/>
      <c r="TWP35" s="5"/>
      <c r="TWQ35" s="5"/>
      <c r="TWR35" s="5"/>
      <c r="TWS35" s="5"/>
      <c r="TWT35" s="5"/>
      <c r="TWU35" s="5"/>
      <c r="TWV35" s="5"/>
      <c r="TWW35" s="5"/>
      <c r="TWX35" s="5"/>
      <c r="TWY35" s="5"/>
      <c r="TWZ35" s="5"/>
      <c r="TXA35" s="5"/>
      <c r="TXB35" s="5"/>
      <c r="TXC35" s="5"/>
      <c r="TXD35" s="5"/>
      <c r="TXE35" s="5"/>
      <c r="TXF35" s="5"/>
      <c r="TXG35" s="5"/>
      <c r="TXH35" s="5"/>
      <c r="TXI35" s="5"/>
      <c r="TXJ35" s="5"/>
      <c r="TXK35" s="5"/>
      <c r="TXL35" s="5"/>
      <c r="TXM35" s="5"/>
      <c r="TXN35" s="5"/>
      <c r="TXO35" s="5"/>
      <c r="TXP35" s="5"/>
      <c r="TXQ35" s="5"/>
      <c r="TXR35" s="5"/>
      <c r="TXS35" s="5"/>
      <c r="TXT35" s="5"/>
      <c r="TXU35" s="5"/>
      <c r="TXV35" s="5"/>
      <c r="TXW35" s="5"/>
      <c r="TXX35" s="5"/>
      <c r="TXY35" s="5"/>
      <c r="TXZ35" s="5"/>
      <c r="TYA35" s="5"/>
      <c r="TYB35" s="5"/>
      <c r="TYC35" s="5"/>
      <c r="TYD35" s="5"/>
      <c r="TYE35" s="5"/>
      <c r="TYF35" s="5"/>
      <c r="TYG35" s="5"/>
      <c r="TYH35" s="5"/>
      <c r="TYI35" s="5"/>
      <c r="TYJ35" s="5"/>
      <c r="TYK35" s="5"/>
      <c r="TYL35" s="5"/>
      <c r="TYM35" s="5"/>
      <c r="TYN35" s="5"/>
      <c r="TYO35" s="5"/>
      <c r="TYP35" s="5"/>
      <c r="TYQ35" s="5"/>
      <c r="TYR35" s="5"/>
      <c r="TYS35" s="5"/>
      <c r="TYT35" s="5"/>
      <c r="TYU35" s="5"/>
      <c r="TYV35" s="5"/>
      <c r="TYW35" s="5"/>
      <c r="TYX35" s="5"/>
      <c r="TYY35" s="5"/>
      <c r="TYZ35" s="5"/>
      <c r="TZA35" s="5"/>
      <c r="TZB35" s="5"/>
      <c r="TZC35" s="5"/>
      <c r="TZD35" s="5"/>
      <c r="TZE35" s="5"/>
      <c r="TZF35" s="5"/>
      <c r="TZG35" s="5"/>
      <c r="TZH35" s="5"/>
      <c r="TZI35" s="5"/>
      <c r="TZJ35" s="5"/>
      <c r="TZK35" s="5"/>
      <c r="TZL35" s="5"/>
      <c r="TZM35" s="5"/>
      <c r="TZN35" s="5"/>
      <c r="TZO35" s="5"/>
      <c r="TZP35" s="5"/>
      <c r="TZQ35" s="5"/>
      <c r="TZR35" s="5"/>
      <c r="TZS35" s="5"/>
      <c r="TZT35" s="5"/>
      <c r="TZU35" s="5"/>
      <c r="TZV35" s="5"/>
      <c r="TZW35" s="5"/>
      <c r="TZX35" s="5"/>
      <c r="TZY35" s="5"/>
      <c r="TZZ35" s="5"/>
      <c r="UAA35" s="5"/>
      <c r="UAB35" s="5"/>
      <c r="UAC35" s="5"/>
      <c r="UAD35" s="5"/>
      <c r="UAE35" s="5"/>
      <c r="UAF35" s="5"/>
      <c r="UAG35" s="5"/>
      <c r="UAH35" s="5"/>
      <c r="UAI35" s="5"/>
      <c r="UAJ35" s="5"/>
      <c r="UAK35" s="5"/>
      <c r="UAL35" s="5"/>
      <c r="UAM35" s="5"/>
      <c r="UAN35" s="5"/>
      <c r="UAO35" s="5"/>
      <c r="UAP35" s="5"/>
      <c r="UAQ35" s="5"/>
      <c r="UAR35" s="5"/>
      <c r="UAS35" s="5"/>
      <c r="UAT35" s="5"/>
      <c r="UAU35" s="5"/>
      <c r="UAV35" s="5"/>
      <c r="UAW35" s="5"/>
      <c r="UAX35" s="5"/>
      <c r="UAY35" s="5"/>
      <c r="UAZ35" s="5"/>
      <c r="UBA35" s="5"/>
      <c r="UBB35" s="5"/>
      <c r="UBC35" s="5"/>
      <c r="UBD35" s="5"/>
      <c r="UBE35" s="5"/>
      <c r="UBF35" s="5"/>
      <c r="UBG35" s="5"/>
      <c r="UBH35" s="5"/>
      <c r="UBI35" s="5"/>
      <c r="UBJ35" s="5"/>
      <c r="UBK35" s="5"/>
      <c r="UBL35" s="5"/>
      <c r="UBM35" s="5"/>
      <c r="UBN35" s="5"/>
      <c r="UBO35" s="5"/>
      <c r="UBP35" s="5"/>
      <c r="UBQ35" s="5"/>
      <c r="UBR35" s="5"/>
      <c r="UBS35" s="5"/>
      <c r="UBT35" s="5"/>
      <c r="UBU35" s="5"/>
      <c r="UBV35" s="5"/>
      <c r="UBW35" s="5"/>
      <c r="UBX35" s="5"/>
      <c r="UBY35" s="5"/>
      <c r="UBZ35" s="5"/>
      <c r="UCA35" s="5"/>
      <c r="UCB35" s="5"/>
      <c r="UCC35" s="5"/>
      <c r="UCD35" s="5"/>
      <c r="UCE35" s="5"/>
      <c r="UCF35" s="5"/>
      <c r="UCG35" s="5"/>
      <c r="UCH35" s="5"/>
      <c r="UCI35" s="5"/>
      <c r="UCJ35" s="5"/>
      <c r="UCK35" s="5"/>
      <c r="UCL35" s="5"/>
      <c r="UCM35" s="5"/>
      <c r="UCN35" s="5"/>
      <c r="UCO35" s="5"/>
      <c r="UCP35" s="5"/>
      <c r="UCQ35" s="5"/>
      <c r="UCR35" s="5"/>
      <c r="UCS35" s="5"/>
      <c r="UCT35" s="5"/>
      <c r="UCU35" s="5"/>
      <c r="UCV35" s="5"/>
      <c r="UCW35" s="5"/>
      <c r="UCX35" s="5"/>
      <c r="UCY35" s="5"/>
      <c r="UCZ35" s="5"/>
      <c r="UDA35" s="5"/>
      <c r="UDB35" s="5"/>
      <c r="UDC35" s="5"/>
      <c r="UDD35" s="5"/>
      <c r="UDE35" s="5"/>
      <c r="UDF35" s="5"/>
      <c r="UDG35" s="5"/>
      <c r="UDH35" s="5"/>
      <c r="UDI35" s="5"/>
      <c r="UDJ35" s="5"/>
      <c r="UDK35" s="5"/>
      <c r="UDL35" s="5"/>
      <c r="UDM35" s="5"/>
      <c r="UDN35" s="5"/>
      <c r="UDO35" s="5"/>
      <c r="UDP35" s="5"/>
      <c r="UDQ35" s="5"/>
      <c r="UDR35" s="5"/>
      <c r="UDS35" s="5"/>
      <c r="UDT35" s="5"/>
      <c r="UDU35" s="5"/>
      <c r="UDV35" s="5"/>
      <c r="UDW35" s="5"/>
      <c r="UDX35" s="5"/>
      <c r="UDY35" s="5"/>
      <c r="UDZ35" s="5"/>
      <c r="UEA35" s="5"/>
      <c r="UEB35" s="5"/>
      <c r="UEC35" s="5"/>
      <c r="UED35" s="5"/>
      <c r="UEE35" s="5"/>
      <c r="UEF35" s="5"/>
      <c r="UEG35" s="5"/>
      <c r="UEH35" s="5"/>
      <c r="UEI35" s="5"/>
      <c r="UEJ35" s="5"/>
      <c r="UEK35" s="5"/>
      <c r="UEL35" s="5"/>
      <c r="UEM35" s="5"/>
      <c r="UEN35" s="5"/>
      <c r="UEO35" s="5"/>
      <c r="UEP35" s="5"/>
      <c r="UEQ35" s="5"/>
      <c r="UER35" s="5"/>
      <c r="UES35" s="5"/>
      <c r="UET35" s="5"/>
      <c r="UEU35" s="5"/>
      <c r="UEV35" s="5"/>
      <c r="UEW35" s="5"/>
      <c r="UEX35" s="5"/>
      <c r="UEY35" s="5"/>
      <c r="UEZ35" s="5"/>
      <c r="UFA35" s="5"/>
      <c r="UFB35" s="5"/>
      <c r="UFC35" s="5"/>
      <c r="UFD35" s="5"/>
      <c r="UFE35" s="5"/>
      <c r="UFF35" s="5"/>
      <c r="UFG35" s="5"/>
      <c r="UFH35" s="5"/>
      <c r="UFI35" s="5"/>
      <c r="UFJ35" s="5"/>
      <c r="UFK35" s="5"/>
      <c r="UFL35" s="5"/>
      <c r="UFM35" s="5"/>
      <c r="UFN35" s="5"/>
      <c r="UFO35" s="5"/>
      <c r="UFP35" s="5"/>
      <c r="UFQ35" s="5"/>
      <c r="UFR35" s="5"/>
      <c r="UFS35" s="5"/>
      <c r="UFT35" s="5"/>
      <c r="UFU35" s="5"/>
      <c r="UFV35" s="5"/>
      <c r="UFW35" s="5"/>
      <c r="UFX35" s="5"/>
      <c r="UFY35" s="5"/>
      <c r="UFZ35" s="5"/>
      <c r="UGA35" s="5"/>
      <c r="UGB35" s="5"/>
      <c r="UGC35" s="5"/>
      <c r="UGD35" s="5"/>
      <c r="UGE35" s="5"/>
      <c r="UGF35" s="5"/>
      <c r="UGG35" s="5"/>
      <c r="UGH35" s="5"/>
      <c r="UGI35" s="5"/>
      <c r="UGJ35" s="5"/>
      <c r="UGK35" s="5"/>
      <c r="UGL35" s="5"/>
      <c r="UGM35" s="5"/>
      <c r="UGN35" s="5"/>
      <c r="UGO35" s="5"/>
      <c r="UGP35" s="5"/>
      <c r="UGQ35" s="5"/>
      <c r="UGR35" s="5"/>
      <c r="UGS35" s="5"/>
      <c r="UGT35" s="5"/>
      <c r="UGU35" s="5"/>
      <c r="UGV35" s="5"/>
      <c r="UGW35" s="5"/>
      <c r="UGX35" s="5"/>
      <c r="UGY35" s="5"/>
      <c r="UGZ35" s="5"/>
      <c r="UHA35" s="5"/>
      <c r="UHB35" s="5"/>
      <c r="UHC35" s="5"/>
      <c r="UHD35" s="5"/>
      <c r="UHE35" s="5"/>
      <c r="UHF35" s="5"/>
      <c r="UHG35" s="5"/>
      <c r="UHH35" s="5"/>
      <c r="UHI35" s="5"/>
      <c r="UHJ35" s="5"/>
      <c r="UHK35" s="5"/>
      <c r="UHL35" s="5"/>
      <c r="UHM35" s="5"/>
      <c r="UHN35" s="5"/>
      <c r="UHO35" s="5"/>
      <c r="UHP35" s="5"/>
      <c r="UHQ35" s="5"/>
      <c r="UHR35" s="5"/>
      <c r="UHS35" s="5"/>
      <c r="UHT35" s="5"/>
      <c r="UHU35" s="5"/>
      <c r="UHV35" s="5"/>
      <c r="UHW35" s="5"/>
      <c r="UHX35" s="5"/>
      <c r="UHY35" s="5"/>
      <c r="UHZ35" s="5"/>
      <c r="UIA35" s="5"/>
      <c r="UIB35" s="5"/>
      <c r="UIC35" s="5"/>
      <c r="UID35" s="5"/>
      <c r="UIE35" s="5"/>
      <c r="UIF35" s="5"/>
      <c r="UIG35" s="5"/>
      <c r="UIH35" s="5"/>
      <c r="UII35" s="5"/>
      <c r="UIJ35" s="5"/>
      <c r="UIK35" s="5"/>
      <c r="UIL35" s="5"/>
      <c r="UIM35" s="5"/>
      <c r="UIN35" s="5"/>
      <c r="UIO35" s="5"/>
      <c r="UIP35" s="5"/>
      <c r="UIQ35" s="5"/>
      <c r="UIR35" s="5"/>
      <c r="UIS35" s="5"/>
      <c r="UIT35" s="5"/>
      <c r="UIU35" s="5"/>
      <c r="UIV35" s="5"/>
      <c r="UIW35" s="5"/>
      <c r="UIX35" s="5"/>
      <c r="UIY35" s="5"/>
      <c r="UIZ35" s="5"/>
      <c r="UJA35" s="5"/>
      <c r="UJB35" s="5"/>
      <c r="UJC35" s="5"/>
      <c r="UJD35" s="5"/>
      <c r="UJE35" s="5"/>
      <c r="UJF35" s="5"/>
      <c r="UJG35" s="5"/>
      <c r="UJH35" s="5"/>
      <c r="UJI35" s="5"/>
      <c r="UJJ35" s="5"/>
      <c r="UJK35" s="5"/>
      <c r="UJL35" s="5"/>
      <c r="UJM35" s="5"/>
      <c r="UJN35" s="5"/>
      <c r="UJO35" s="5"/>
      <c r="UJP35" s="5"/>
      <c r="UJQ35" s="5"/>
      <c r="UJR35" s="5"/>
      <c r="UJS35" s="5"/>
      <c r="UJT35" s="5"/>
      <c r="UJU35" s="5"/>
      <c r="UJV35" s="5"/>
      <c r="UJW35" s="5"/>
      <c r="UJX35" s="5"/>
      <c r="UJY35" s="5"/>
      <c r="UJZ35" s="5"/>
      <c r="UKA35" s="5"/>
      <c r="UKB35" s="5"/>
      <c r="UKC35" s="5"/>
      <c r="UKD35" s="5"/>
      <c r="UKE35" s="5"/>
      <c r="UKF35" s="5"/>
      <c r="UKG35" s="5"/>
      <c r="UKH35" s="5"/>
      <c r="UKI35" s="5"/>
      <c r="UKJ35" s="5"/>
      <c r="UKK35" s="5"/>
      <c r="UKL35" s="5"/>
      <c r="UKM35" s="5"/>
      <c r="UKN35" s="5"/>
      <c r="UKO35" s="5"/>
      <c r="UKP35" s="5"/>
      <c r="UKQ35" s="5"/>
      <c r="UKR35" s="5"/>
      <c r="UKS35" s="5"/>
      <c r="UKT35" s="5"/>
      <c r="UKU35" s="5"/>
      <c r="UKV35" s="5"/>
      <c r="UKW35" s="5"/>
      <c r="UKX35" s="5"/>
      <c r="UKY35" s="5"/>
      <c r="UKZ35" s="5"/>
      <c r="ULA35" s="5"/>
      <c r="ULB35" s="5"/>
      <c r="ULC35" s="5"/>
      <c r="ULD35" s="5"/>
      <c r="ULE35" s="5"/>
      <c r="ULF35" s="5"/>
      <c r="ULG35" s="5"/>
      <c r="ULH35" s="5"/>
      <c r="ULI35" s="5"/>
      <c r="ULJ35" s="5"/>
      <c r="ULK35" s="5"/>
      <c r="ULL35" s="5"/>
      <c r="ULM35" s="5"/>
      <c r="ULN35" s="5"/>
      <c r="ULO35" s="5"/>
      <c r="ULP35" s="5"/>
      <c r="ULQ35" s="5"/>
      <c r="ULR35" s="5"/>
      <c r="ULS35" s="5"/>
      <c r="ULT35" s="5"/>
      <c r="ULU35" s="5"/>
      <c r="ULV35" s="5"/>
      <c r="ULW35" s="5"/>
      <c r="ULX35" s="5"/>
      <c r="ULY35" s="5"/>
      <c r="ULZ35" s="5"/>
      <c r="UMA35" s="5"/>
      <c r="UMB35" s="5"/>
      <c r="UMC35" s="5"/>
      <c r="UMD35" s="5"/>
      <c r="UME35" s="5"/>
      <c r="UMF35" s="5"/>
      <c r="UMG35" s="5"/>
      <c r="UMH35" s="5"/>
      <c r="UMI35" s="5"/>
      <c r="UMJ35" s="5"/>
      <c r="UMK35" s="5"/>
      <c r="UML35" s="5"/>
      <c r="UMM35" s="5"/>
      <c r="UMN35" s="5"/>
      <c r="UMO35" s="5"/>
      <c r="UMP35" s="5"/>
      <c r="UMQ35" s="5"/>
      <c r="UMR35" s="5"/>
      <c r="UMS35" s="5"/>
      <c r="UMT35" s="5"/>
      <c r="UMU35" s="5"/>
      <c r="UMV35" s="5"/>
      <c r="UMW35" s="5"/>
      <c r="UMX35" s="5"/>
      <c r="UMY35" s="5"/>
      <c r="UMZ35" s="5"/>
      <c r="UNA35" s="5"/>
      <c r="UNB35" s="5"/>
      <c r="UNC35" s="5"/>
      <c r="UND35" s="5"/>
      <c r="UNE35" s="5"/>
      <c r="UNF35" s="5"/>
      <c r="UNG35" s="5"/>
      <c r="UNH35" s="5"/>
      <c r="UNI35" s="5"/>
      <c r="UNJ35" s="5"/>
      <c r="UNK35" s="5"/>
      <c r="UNL35" s="5"/>
      <c r="UNM35" s="5"/>
      <c r="UNN35" s="5"/>
      <c r="UNO35" s="5"/>
      <c r="UNP35" s="5"/>
      <c r="UNQ35" s="5"/>
      <c r="UNR35" s="5"/>
      <c r="UNS35" s="5"/>
      <c r="UNT35" s="5"/>
      <c r="UNU35" s="5"/>
      <c r="UNV35" s="5"/>
      <c r="UNW35" s="5"/>
      <c r="UNX35" s="5"/>
      <c r="UNY35" s="5"/>
      <c r="UNZ35" s="5"/>
      <c r="UOA35" s="5"/>
      <c r="UOB35" s="5"/>
      <c r="UOC35" s="5"/>
      <c r="UOD35" s="5"/>
      <c r="UOE35" s="5"/>
      <c r="UOF35" s="5"/>
      <c r="UOG35" s="5"/>
      <c r="UOH35" s="5"/>
      <c r="UOI35" s="5"/>
      <c r="UOJ35" s="5"/>
      <c r="UOK35" s="5"/>
      <c r="UOL35" s="5"/>
      <c r="UOM35" s="5"/>
      <c r="UON35" s="5"/>
      <c r="UOO35" s="5"/>
      <c r="UOP35" s="5"/>
      <c r="UOQ35" s="5"/>
      <c r="UOR35" s="5"/>
      <c r="UOS35" s="5"/>
      <c r="UOT35" s="5"/>
      <c r="UOU35" s="5"/>
      <c r="UOV35" s="5"/>
      <c r="UOW35" s="5"/>
      <c r="UOX35" s="5"/>
      <c r="UOY35" s="5"/>
      <c r="UOZ35" s="5"/>
      <c r="UPA35" s="5"/>
      <c r="UPB35" s="5"/>
      <c r="UPC35" s="5"/>
      <c r="UPD35" s="5"/>
      <c r="UPE35" s="5"/>
      <c r="UPF35" s="5"/>
      <c r="UPG35" s="5"/>
      <c r="UPH35" s="5"/>
      <c r="UPI35" s="5"/>
      <c r="UPJ35" s="5"/>
      <c r="UPK35" s="5"/>
      <c r="UPL35" s="5"/>
      <c r="UPM35" s="5"/>
      <c r="UPN35" s="5"/>
      <c r="UPO35" s="5"/>
      <c r="UPP35" s="5"/>
      <c r="UPQ35" s="5"/>
      <c r="UPR35" s="5"/>
      <c r="UPS35" s="5"/>
      <c r="UPT35" s="5"/>
      <c r="UPU35" s="5"/>
      <c r="UPV35" s="5"/>
      <c r="UPW35" s="5"/>
      <c r="UPX35" s="5"/>
      <c r="UPY35" s="5"/>
      <c r="UPZ35" s="5"/>
      <c r="UQA35" s="5"/>
      <c r="UQB35" s="5"/>
      <c r="UQC35" s="5"/>
      <c r="UQD35" s="5"/>
      <c r="UQE35" s="5"/>
      <c r="UQF35" s="5"/>
      <c r="UQG35" s="5"/>
      <c r="UQH35" s="5"/>
      <c r="UQI35" s="5"/>
      <c r="UQJ35" s="5"/>
      <c r="UQK35" s="5"/>
      <c r="UQL35" s="5"/>
      <c r="UQM35" s="5"/>
      <c r="UQN35" s="5"/>
      <c r="UQO35" s="5"/>
      <c r="UQP35" s="5"/>
      <c r="UQQ35" s="5"/>
      <c r="UQR35" s="5"/>
      <c r="UQS35" s="5"/>
      <c r="UQT35" s="5"/>
      <c r="UQU35" s="5"/>
      <c r="UQV35" s="5"/>
      <c r="UQW35" s="5"/>
      <c r="UQX35" s="5"/>
      <c r="UQY35" s="5"/>
      <c r="UQZ35" s="5"/>
      <c r="URA35" s="5"/>
      <c r="URB35" s="5"/>
      <c r="URC35" s="5"/>
      <c r="URD35" s="5"/>
      <c r="URE35" s="5"/>
      <c r="URF35" s="5"/>
      <c r="URG35" s="5"/>
      <c r="URH35" s="5"/>
      <c r="URI35" s="5"/>
      <c r="URJ35" s="5"/>
      <c r="URK35" s="5"/>
      <c r="URL35" s="5"/>
      <c r="URM35" s="5"/>
      <c r="URN35" s="5"/>
      <c r="URO35" s="5"/>
      <c r="URP35" s="5"/>
      <c r="URQ35" s="5"/>
      <c r="URR35" s="5"/>
      <c r="URS35" s="5"/>
      <c r="URT35" s="5"/>
      <c r="URU35" s="5"/>
      <c r="URV35" s="5"/>
      <c r="URW35" s="5"/>
      <c r="URX35" s="5"/>
      <c r="URY35" s="5"/>
      <c r="URZ35" s="5"/>
      <c r="USA35" s="5"/>
      <c r="USB35" s="5"/>
      <c r="USC35" s="5"/>
      <c r="USD35" s="5"/>
      <c r="USE35" s="5"/>
      <c r="USF35" s="5"/>
      <c r="USG35" s="5"/>
      <c r="USH35" s="5"/>
      <c r="USI35" s="5"/>
      <c r="USJ35" s="5"/>
      <c r="USK35" s="5"/>
      <c r="USL35" s="5"/>
      <c r="USM35" s="5"/>
      <c r="USN35" s="5"/>
      <c r="USO35" s="5"/>
      <c r="USP35" s="5"/>
      <c r="USQ35" s="5"/>
      <c r="USR35" s="5"/>
      <c r="USS35" s="5"/>
      <c r="UST35" s="5"/>
      <c r="USU35" s="5"/>
      <c r="USV35" s="5"/>
      <c r="USW35" s="5"/>
      <c r="USX35" s="5"/>
      <c r="USY35" s="5"/>
      <c r="USZ35" s="5"/>
      <c r="UTA35" s="5"/>
      <c r="UTB35" s="5"/>
      <c r="UTC35" s="5"/>
      <c r="UTD35" s="5"/>
      <c r="UTE35" s="5"/>
      <c r="UTF35" s="5"/>
      <c r="UTG35" s="5"/>
      <c r="UTH35" s="5"/>
      <c r="UTI35" s="5"/>
      <c r="UTJ35" s="5"/>
      <c r="UTK35" s="5"/>
      <c r="UTL35" s="5"/>
      <c r="UTM35" s="5"/>
      <c r="UTN35" s="5"/>
      <c r="UTO35" s="5"/>
      <c r="UTP35" s="5"/>
      <c r="UTQ35" s="5"/>
      <c r="UTR35" s="5"/>
      <c r="UTS35" s="5"/>
      <c r="UTT35" s="5"/>
      <c r="UTU35" s="5"/>
      <c r="UTV35" s="5"/>
      <c r="UTW35" s="5"/>
      <c r="UTX35" s="5"/>
      <c r="UTY35" s="5"/>
      <c r="UTZ35" s="5"/>
      <c r="UUA35" s="5"/>
      <c r="UUB35" s="5"/>
      <c r="UUC35" s="5"/>
      <c r="UUD35" s="5"/>
      <c r="UUE35" s="5"/>
      <c r="UUF35" s="5"/>
      <c r="UUG35" s="5"/>
      <c r="UUH35" s="5"/>
      <c r="UUI35" s="5"/>
      <c r="UUJ35" s="5"/>
      <c r="UUK35" s="5"/>
      <c r="UUL35" s="5"/>
      <c r="UUM35" s="5"/>
      <c r="UUN35" s="5"/>
      <c r="UUO35" s="5"/>
      <c r="UUP35" s="5"/>
      <c r="UUQ35" s="5"/>
      <c r="UUR35" s="5"/>
      <c r="UUS35" s="5"/>
      <c r="UUT35" s="5"/>
      <c r="UUU35" s="5"/>
      <c r="UUV35" s="5"/>
      <c r="UUW35" s="5"/>
      <c r="UUX35" s="5"/>
      <c r="UUY35" s="5"/>
      <c r="UUZ35" s="5"/>
      <c r="UVA35" s="5"/>
      <c r="UVB35" s="5"/>
      <c r="UVC35" s="5"/>
      <c r="UVD35" s="5"/>
      <c r="UVE35" s="5"/>
      <c r="UVF35" s="5"/>
      <c r="UVG35" s="5"/>
      <c r="UVH35" s="5"/>
      <c r="UVI35" s="5"/>
      <c r="UVJ35" s="5"/>
      <c r="UVK35" s="5"/>
      <c r="UVL35" s="5"/>
      <c r="UVM35" s="5"/>
      <c r="UVN35" s="5"/>
      <c r="UVO35" s="5"/>
      <c r="UVP35" s="5"/>
      <c r="UVQ35" s="5"/>
      <c r="UVR35" s="5"/>
      <c r="UVS35" s="5"/>
      <c r="UVT35" s="5"/>
      <c r="UVU35" s="5"/>
      <c r="UVV35" s="5"/>
      <c r="UVW35" s="5"/>
      <c r="UVX35" s="5"/>
      <c r="UVY35" s="5"/>
      <c r="UVZ35" s="5"/>
      <c r="UWA35" s="5"/>
      <c r="UWB35" s="5"/>
      <c r="UWC35" s="5"/>
      <c r="UWD35" s="5"/>
      <c r="UWE35" s="5"/>
      <c r="UWF35" s="5"/>
      <c r="UWG35" s="5"/>
      <c r="UWH35" s="5"/>
      <c r="UWI35" s="5"/>
      <c r="UWJ35" s="5"/>
      <c r="UWK35" s="5"/>
      <c r="UWL35" s="5"/>
      <c r="UWM35" s="5"/>
      <c r="UWN35" s="5"/>
      <c r="UWO35" s="5"/>
      <c r="UWP35" s="5"/>
      <c r="UWQ35" s="5"/>
      <c r="UWR35" s="5"/>
      <c r="UWS35" s="5"/>
      <c r="UWT35" s="5"/>
      <c r="UWU35" s="5"/>
      <c r="UWV35" s="5"/>
      <c r="UWW35" s="5"/>
      <c r="UWX35" s="5"/>
      <c r="UWY35" s="5"/>
      <c r="UWZ35" s="5"/>
      <c r="UXA35" s="5"/>
      <c r="UXB35" s="5"/>
      <c r="UXC35" s="5"/>
      <c r="UXD35" s="5"/>
      <c r="UXE35" s="5"/>
      <c r="UXF35" s="5"/>
      <c r="UXG35" s="5"/>
      <c r="UXH35" s="5"/>
      <c r="UXI35" s="5"/>
      <c r="UXJ35" s="5"/>
      <c r="UXK35" s="5"/>
      <c r="UXL35" s="5"/>
      <c r="UXM35" s="5"/>
      <c r="UXN35" s="5"/>
      <c r="UXO35" s="5"/>
      <c r="UXP35" s="5"/>
      <c r="UXQ35" s="5"/>
      <c r="UXR35" s="5"/>
      <c r="UXS35" s="5"/>
      <c r="UXT35" s="5"/>
      <c r="UXU35" s="5"/>
      <c r="UXV35" s="5"/>
      <c r="UXW35" s="5"/>
      <c r="UXX35" s="5"/>
      <c r="UXY35" s="5"/>
      <c r="UXZ35" s="5"/>
      <c r="UYA35" s="5"/>
      <c r="UYB35" s="5"/>
      <c r="UYC35" s="5"/>
      <c r="UYD35" s="5"/>
      <c r="UYE35" s="5"/>
      <c r="UYF35" s="5"/>
      <c r="UYG35" s="5"/>
      <c r="UYH35" s="5"/>
      <c r="UYI35" s="5"/>
      <c r="UYJ35" s="5"/>
      <c r="UYK35" s="5"/>
      <c r="UYL35" s="5"/>
      <c r="UYM35" s="5"/>
      <c r="UYN35" s="5"/>
      <c r="UYO35" s="5"/>
      <c r="UYP35" s="5"/>
      <c r="UYQ35" s="5"/>
      <c r="UYR35" s="5"/>
      <c r="UYS35" s="5"/>
      <c r="UYT35" s="5"/>
      <c r="UYU35" s="5"/>
      <c r="UYV35" s="5"/>
      <c r="UYW35" s="5"/>
      <c r="UYX35" s="5"/>
      <c r="UYY35" s="5"/>
      <c r="UYZ35" s="5"/>
      <c r="UZA35" s="5"/>
      <c r="UZB35" s="5"/>
      <c r="UZC35" s="5"/>
      <c r="UZD35" s="5"/>
      <c r="UZE35" s="5"/>
      <c r="UZF35" s="5"/>
      <c r="UZG35" s="5"/>
      <c r="UZH35" s="5"/>
      <c r="UZI35" s="5"/>
      <c r="UZJ35" s="5"/>
      <c r="UZK35" s="5"/>
      <c r="UZL35" s="5"/>
      <c r="UZM35" s="5"/>
      <c r="UZN35" s="5"/>
      <c r="UZO35" s="5"/>
      <c r="UZP35" s="5"/>
      <c r="UZQ35" s="5"/>
      <c r="UZR35" s="5"/>
      <c r="UZS35" s="5"/>
      <c r="UZT35" s="5"/>
      <c r="UZU35" s="5"/>
      <c r="UZV35" s="5"/>
      <c r="UZW35" s="5"/>
      <c r="UZX35" s="5"/>
      <c r="UZY35" s="5"/>
      <c r="UZZ35" s="5"/>
      <c r="VAA35" s="5"/>
      <c r="VAB35" s="5"/>
      <c r="VAC35" s="5"/>
      <c r="VAD35" s="5"/>
      <c r="VAE35" s="5"/>
      <c r="VAF35" s="5"/>
      <c r="VAG35" s="5"/>
      <c r="VAH35" s="5"/>
      <c r="VAI35" s="5"/>
      <c r="VAJ35" s="5"/>
      <c r="VAK35" s="5"/>
      <c r="VAL35" s="5"/>
      <c r="VAM35" s="5"/>
      <c r="VAN35" s="5"/>
      <c r="VAO35" s="5"/>
      <c r="VAP35" s="5"/>
      <c r="VAQ35" s="5"/>
      <c r="VAR35" s="5"/>
      <c r="VAS35" s="5"/>
      <c r="VAT35" s="5"/>
      <c r="VAU35" s="5"/>
      <c r="VAV35" s="5"/>
      <c r="VAW35" s="5"/>
      <c r="VAX35" s="5"/>
      <c r="VAY35" s="5"/>
      <c r="VAZ35" s="5"/>
      <c r="VBA35" s="5"/>
      <c r="VBB35" s="5"/>
      <c r="VBC35" s="5"/>
      <c r="VBD35" s="5"/>
      <c r="VBE35" s="5"/>
      <c r="VBF35" s="5"/>
      <c r="VBG35" s="5"/>
      <c r="VBH35" s="5"/>
      <c r="VBI35" s="5"/>
      <c r="VBJ35" s="5"/>
      <c r="VBK35" s="5"/>
      <c r="VBL35" s="5"/>
      <c r="VBM35" s="5"/>
      <c r="VBN35" s="5"/>
      <c r="VBO35" s="5"/>
      <c r="VBP35" s="5"/>
      <c r="VBQ35" s="5"/>
      <c r="VBR35" s="5"/>
      <c r="VBS35" s="5"/>
      <c r="VBT35" s="5"/>
      <c r="VBU35" s="5"/>
      <c r="VBV35" s="5"/>
      <c r="VBW35" s="5"/>
      <c r="VBX35" s="5"/>
      <c r="VBY35" s="5"/>
      <c r="VBZ35" s="5"/>
      <c r="VCA35" s="5"/>
      <c r="VCB35" s="5"/>
      <c r="VCC35" s="5"/>
      <c r="VCD35" s="5"/>
      <c r="VCE35" s="5"/>
      <c r="VCF35" s="5"/>
      <c r="VCG35" s="5"/>
      <c r="VCH35" s="5"/>
      <c r="VCI35" s="5"/>
      <c r="VCJ35" s="5"/>
      <c r="VCK35" s="5"/>
      <c r="VCL35" s="5"/>
      <c r="VCM35" s="5"/>
      <c r="VCN35" s="5"/>
      <c r="VCO35" s="5"/>
      <c r="VCP35" s="5"/>
      <c r="VCQ35" s="5"/>
      <c r="VCR35" s="5"/>
      <c r="VCS35" s="5"/>
      <c r="VCT35" s="5"/>
      <c r="VCU35" s="5"/>
      <c r="VCV35" s="5"/>
      <c r="VCW35" s="5"/>
      <c r="VCX35" s="5"/>
      <c r="VCY35" s="5"/>
      <c r="VCZ35" s="5"/>
      <c r="VDA35" s="5"/>
      <c r="VDB35" s="5"/>
      <c r="VDC35" s="5"/>
      <c r="VDD35" s="5"/>
      <c r="VDE35" s="5"/>
      <c r="VDF35" s="5"/>
      <c r="VDG35" s="5"/>
      <c r="VDH35" s="5"/>
      <c r="VDI35" s="5"/>
      <c r="VDJ35" s="5"/>
      <c r="VDK35" s="5"/>
      <c r="VDL35" s="5"/>
      <c r="VDM35" s="5"/>
      <c r="VDN35" s="5"/>
      <c r="VDO35" s="5"/>
      <c r="VDP35" s="5"/>
      <c r="VDQ35" s="5"/>
      <c r="VDR35" s="5"/>
      <c r="VDS35" s="5"/>
      <c r="VDT35" s="5"/>
      <c r="VDU35" s="5"/>
      <c r="VDV35" s="5"/>
      <c r="VDW35" s="5"/>
      <c r="VDX35" s="5"/>
      <c r="VDY35" s="5"/>
      <c r="VDZ35" s="5"/>
      <c r="VEA35" s="5"/>
      <c r="VEB35" s="5"/>
      <c r="VEC35" s="5"/>
      <c r="VED35" s="5"/>
      <c r="VEE35" s="5"/>
      <c r="VEF35" s="5"/>
      <c r="VEG35" s="5"/>
      <c r="VEH35" s="5"/>
      <c r="VEI35" s="5"/>
      <c r="VEJ35" s="5"/>
      <c r="VEK35" s="5"/>
      <c r="VEL35" s="5"/>
      <c r="VEM35" s="5"/>
      <c r="VEN35" s="5"/>
      <c r="VEO35" s="5"/>
      <c r="VEP35" s="5"/>
      <c r="VEQ35" s="5"/>
      <c r="VER35" s="5"/>
      <c r="VES35" s="5"/>
      <c r="VET35" s="5"/>
      <c r="VEU35" s="5"/>
      <c r="VEV35" s="5"/>
      <c r="VEW35" s="5"/>
      <c r="VEX35" s="5"/>
      <c r="VEY35" s="5"/>
      <c r="VEZ35" s="5"/>
      <c r="VFA35" s="5"/>
      <c r="VFB35" s="5"/>
      <c r="VFC35" s="5"/>
      <c r="VFD35" s="5"/>
      <c r="VFE35" s="5"/>
      <c r="VFF35" s="5"/>
      <c r="VFG35" s="5"/>
      <c r="VFH35" s="5"/>
      <c r="VFI35" s="5"/>
      <c r="VFJ35" s="5"/>
      <c r="VFK35" s="5"/>
      <c r="VFL35" s="5"/>
      <c r="VFM35" s="5"/>
      <c r="VFN35" s="5"/>
      <c r="VFO35" s="5"/>
      <c r="VFP35" s="5"/>
      <c r="VFQ35" s="5"/>
      <c r="VFR35" s="5"/>
      <c r="VFS35" s="5"/>
      <c r="VFT35" s="5"/>
      <c r="VFU35" s="5"/>
      <c r="VFV35" s="5"/>
      <c r="VFW35" s="5"/>
      <c r="VFX35" s="5"/>
      <c r="VFY35" s="5"/>
      <c r="VFZ35" s="5"/>
      <c r="VGA35" s="5"/>
      <c r="VGB35" s="5"/>
      <c r="VGC35" s="5"/>
      <c r="VGD35" s="5"/>
      <c r="VGE35" s="5"/>
      <c r="VGF35" s="5"/>
      <c r="VGG35" s="5"/>
      <c r="VGH35" s="5"/>
      <c r="VGI35" s="5"/>
      <c r="VGJ35" s="5"/>
      <c r="VGK35" s="5"/>
      <c r="VGL35" s="5"/>
      <c r="VGM35" s="5"/>
      <c r="VGN35" s="5"/>
      <c r="VGO35" s="5"/>
      <c r="VGP35" s="5"/>
      <c r="VGQ35" s="5"/>
      <c r="VGR35" s="5"/>
      <c r="VGS35" s="5"/>
      <c r="VGT35" s="5"/>
      <c r="VGU35" s="5"/>
      <c r="VGV35" s="5"/>
      <c r="VGW35" s="5"/>
      <c r="VGX35" s="5"/>
      <c r="VGY35" s="5"/>
      <c r="VGZ35" s="5"/>
      <c r="VHA35" s="5"/>
      <c r="VHB35" s="5"/>
      <c r="VHC35" s="5"/>
      <c r="VHD35" s="5"/>
      <c r="VHE35" s="5"/>
      <c r="VHF35" s="5"/>
      <c r="VHG35" s="5"/>
      <c r="VHH35" s="5"/>
      <c r="VHI35" s="5"/>
      <c r="VHJ35" s="5"/>
      <c r="VHK35" s="5"/>
      <c r="VHL35" s="5"/>
      <c r="VHM35" s="5"/>
      <c r="VHN35" s="5"/>
      <c r="VHO35" s="5"/>
      <c r="VHP35" s="5"/>
      <c r="VHQ35" s="5"/>
      <c r="VHR35" s="5"/>
      <c r="VHS35" s="5"/>
      <c r="VHT35" s="5"/>
      <c r="VHU35" s="5"/>
      <c r="VHV35" s="5"/>
      <c r="VHW35" s="5"/>
      <c r="VHX35" s="5"/>
      <c r="VHY35" s="5"/>
      <c r="VHZ35" s="5"/>
      <c r="VIA35" s="5"/>
      <c r="VIB35" s="5"/>
      <c r="VIC35" s="5"/>
      <c r="VID35" s="5"/>
      <c r="VIE35" s="5"/>
      <c r="VIF35" s="5"/>
      <c r="VIG35" s="5"/>
      <c r="VIH35" s="5"/>
      <c r="VII35" s="5"/>
      <c r="VIJ35" s="5"/>
      <c r="VIK35" s="5"/>
      <c r="VIL35" s="5"/>
      <c r="VIM35" s="5"/>
      <c r="VIN35" s="5"/>
      <c r="VIO35" s="5"/>
      <c r="VIP35" s="5"/>
      <c r="VIQ35" s="5"/>
      <c r="VIR35" s="5"/>
      <c r="VIS35" s="5"/>
      <c r="VIT35" s="5"/>
      <c r="VIU35" s="5"/>
      <c r="VIV35" s="5"/>
      <c r="VIW35" s="5"/>
      <c r="VIX35" s="5"/>
      <c r="VIY35" s="5"/>
      <c r="VIZ35" s="5"/>
      <c r="VJA35" s="5"/>
      <c r="VJB35" s="5"/>
      <c r="VJC35" s="5"/>
      <c r="VJD35" s="5"/>
      <c r="VJE35" s="5"/>
      <c r="VJF35" s="5"/>
      <c r="VJG35" s="5"/>
      <c r="VJH35" s="5"/>
      <c r="VJI35" s="5"/>
      <c r="VJJ35" s="5"/>
      <c r="VJK35" s="5"/>
      <c r="VJL35" s="5"/>
      <c r="VJM35" s="5"/>
      <c r="VJN35" s="5"/>
      <c r="VJO35" s="5"/>
      <c r="VJP35" s="5"/>
      <c r="VJQ35" s="5"/>
      <c r="VJR35" s="5"/>
      <c r="VJS35" s="5"/>
      <c r="VJT35" s="5"/>
      <c r="VJU35" s="5"/>
      <c r="VJV35" s="5"/>
      <c r="VJW35" s="5"/>
      <c r="VJX35" s="5"/>
      <c r="VJY35" s="5"/>
      <c r="VJZ35" s="5"/>
      <c r="VKA35" s="5"/>
      <c r="VKB35" s="5"/>
      <c r="VKC35" s="5"/>
      <c r="VKD35" s="5"/>
      <c r="VKE35" s="5"/>
      <c r="VKF35" s="5"/>
      <c r="VKG35" s="5"/>
      <c r="VKH35" s="5"/>
      <c r="VKI35" s="5"/>
      <c r="VKJ35" s="5"/>
      <c r="VKK35" s="5"/>
      <c r="VKL35" s="5"/>
      <c r="VKM35" s="5"/>
      <c r="VKN35" s="5"/>
      <c r="VKO35" s="5"/>
      <c r="VKP35" s="5"/>
      <c r="VKQ35" s="5"/>
      <c r="VKR35" s="5"/>
      <c r="VKS35" s="5"/>
      <c r="VKT35" s="5"/>
      <c r="VKU35" s="5"/>
      <c r="VKV35" s="5"/>
      <c r="VKW35" s="5"/>
      <c r="VKX35" s="5"/>
      <c r="VKY35" s="5"/>
      <c r="VKZ35" s="5"/>
      <c r="VLA35" s="5"/>
      <c r="VLB35" s="5"/>
      <c r="VLC35" s="5"/>
      <c r="VLD35" s="5"/>
      <c r="VLE35" s="5"/>
      <c r="VLF35" s="5"/>
      <c r="VLG35" s="5"/>
      <c r="VLH35" s="5"/>
      <c r="VLI35" s="5"/>
      <c r="VLJ35" s="5"/>
      <c r="VLK35" s="5"/>
      <c r="VLL35" s="5"/>
      <c r="VLM35" s="5"/>
      <c r="VLN35" s="5"/>
      <c r="VLO35" s="5"/>
      <c r="VLP35" s="5"/>
      <c r="VLQ35" s="5"/>
      <c r="VLR35" s="5"/>
      <c r="VLS35" s="5"/>
      <c r="VLT35" s="5"/>
      <c r="VLU35" s="5"/>
      <c r="VLV35" s="5"/>
      <c r="VLW35" s="5"/>
      <c r="VLX35" s="5"/>
      <c r="VLY35" s="5"/>
      <c r="VLZ35" s="5"/>
      <c r="VMA35" s="5"/>
      <c r="VMB35" s="5"/>
      <c r="VMC35" s="5"/>
      <c r="VMD35" s="5"/>
      <c r="VME35" s="5"/>
      <c r="VMF35" s="5"/>
      <c r="VMG35" s="5"/>
      <c r="VMH35" s="5"/>
      <c r="VMI35" s="5"/>
      <c r="VMJ35" s="5"/>
      <c r="VMK35" s="5"/>
      <c r="VML35" s="5"/>
      <c r="VMM35" s="5"/>
      <c r="VMN35" s="5"/>
      <c r="VMO35" s="5"/>
      <c r="VMP35" s="5"/>
      <c r="VMQ35" s="5"/>
      <c r="VMR35" s="5"/>
      <c r="VMS35" s="5"/>
      <c r="VMT35" s="5"/>
      <c r="VMU35" s="5"/>
      <c r="VMV35" s="5"/>
      <c r="VMW35" s="5"/>
      <c r="VMX35" s="5"/>
      <c r="VMY35" s="5"/>
      <c r="VMZ35" s="5"/>
      <c r="VNA35" s="5"/>
      <c r="VNB35" s="5"/>
      <c r="VNC35" s="5"/>
      <c r="VND35" s="5"/>
      <c r="VNE35" s="5"/>
      <c r="VNF35" s="5"/>
      <c r="VNG35" s="5"/>
      <c r="VNH35" s="5"/>
      <c r="VNI35" s="5"/>
      <c r="VNJ35" s="5"/>
      <c r="VNK35" s="5"/>
      <c r="VNL35" s="5"/>
      <c r="VNM35" s="5"/>
      <c r="VNN35" s="5"/>
      <c r="VNO35" s="5"/>
      <c r="VNP35" s="5"/>
      <c r="VNQ35" s="5"/>
      <c r="VNR35" s="5"/>
      <c r="VNS35" s="5"/>
      <c r="VNT35" s="5"/>
      <c r="VNU35" s="5"/>
      <c r="VNV35" s="5"/>
      <c r="VNW35" s="5"/>
      <c r="VNX35" s="5"/>
      <c r="VNY35" s="5"/>
      <c r="VNZ35" s="5"/>
      <c r="VOA35" s="5"/>
      <c r="VOB35" s="5"/>
      <c r="VOC35" s="5"/>
      <c r="VOD35" s="5"/>
      <c r="VOE35" s="5"/>
      <c r="VOF35" s="5"/>
      <c r="VOG35" s="5"/>
      <c r="VOH35" s="5"/>
      <c r="VOI35" s="5"/>
      <c r="VOJ35" s="5"/>
      <c r="VOK35" s="5"/>
      <c r="VOL35" s="5"/>
      <c r="VOM35" s="5"/>
      <c r="VON35" s="5"/>
      <c r="VOO35" s="5"/>
      <c r="VOP35" s="5"/>
      <c r="VOQ35" s="5"/>
      <c r="VOR35" s="5"/>
      <c r="VOS35" s="5"/>
      <c r="VOT35" s="5"/>
      <c r="VOU35" s="5"/>
      <c r="VOV35" s="5"/>
      <c r="VOW35" s="5"/>
      <c r="VOX35" s="5"/>
      <c r="VOY35" s="5"/>
      <c r="VOZ35" s="5"/>
      <c r="VPA35" s="5"/>
      <c r="VPB35" s="5"/>
      <c r="VPC35" s="5"/>
      <c r="VPD35" s="5"/>
      <c r="VPE35" s="5"/>
      <c r="VPF35" s="5"/>
      <c r="VPG35" s="5"/>
      <c r="VPH35" s="5"/>
      <c r="VPI35" s="5"/>
      <c r="VPJ35" s="5"/>
      <c r="VPK35" s="5"/>
      <c r="VPL35" s="5"/>
      <c r="VPM35" s="5"/>
      <c r="VPN35" s="5"/>
      <c r="VPO35" s="5"/>
      <c r="VPP35" s="5"/>
      <c r="VPQ35" s="5"/>
      <c r="VPR35" s="5"/>
      <c r="VPS35" s="5"/>
      <c r="VPT35" s="5"/>
      <c r="VPU35" s="5"/>
      <c r="VPV35" s="5"/>
      <c r="VPW35" s="5"/>
      <c r="VPX35" s="5"/>
      <c r="VPY35" s="5"/>
      <c r="VPZ35" s="5"/>
      <c r="VQA35" s="5"/>
      <c r="VQB35" s="5"/>
      <c r="VQC35" s="5"/>
      <c r="VQD35" s="5"/>
      <c r="VQE35" s="5"/>
      <c r="VQF35" s="5"/>
      <c r="VQG35" s="5"/>
      <c r="VQH35" s="5"/>
      <c r="VQI35" s="5"/>
      <c r="VQJ35" s="5"/>
      <c r="VQK35" s="5"/>
      <c r="VQL35" s="5"/>
      <c r="VQM35" s="5"/>
      <c r="VQN35" s="5"/>
      <c r="VQO35" s="5"/>
      <c r="VQP35" s="5"/>
      <c r="VQQ35" s="5"/>
      <c r="VQR35" s="5"/>
      <c r="VQS35" s="5"/>
      <c r="VQT35" s="5"/>
      <c r="VQU35" s="5"/>
      <c r="VQV35" s="5"/>
      <c r="VQW35" s="5"/>
      <c r="VQX35" s="5"/>
      <c r="VQY35" s="5"/>
      <c r="VQZ35" s="5"/>
      <c r="VRA35" s="5"/>
      <c r="VRB35" s="5"/>
      <c r="VRC35" s="5"/>
      <c r="VRD35" s="5"/>
      <c r="VRE35" s="5"/>
      <c r="VRF35" s="5"/>
      <c r="VRG35" s="5"/>
      <c r="VRH35" s="5"/>
      <c r="VRI35" s="5"/>
      <c r="VRJ35" s="5"/>
      <c r="VRK35" s="5"/>
      <c r="VRL35" s="5"/>
      <c r="VRM35" s="5"/>
      <c r="VRN35" s="5"/>
      <c r="VRO35" s="5"/>
      <c r="VRP35" s="5"/>
      <c r="VRQ35" s="5"/>
      <c r="VRR35" s="5"/>
      <c r="VRS35" s="5"/>
      <c r="VRT35" s="5"/>
      <c r="VRU35" s="5"/>
      <c r="VRV35" s="5"/>
      <c r="VRW35" s="5"/>
      <c r="VRX35" s="5"/>
      <c r="VRY35" s="5"/>
      <c r="VRZ35" s="5"/>
      <c r="VSA35" s="5"/>
      <c r="VSB35" s="5"/>
      <c r="VSC35" s="5"/>
      <c r="VSD35" s="5"/>
      <c r="VSE35" s="5"/>
      <c r="VSF35" s="5"/>
      <c r="VSG35" s="5"/>
      <c r="VSH35" s="5"/>
      <c r="VSI35" s="5"/>
      <c r="VSJ35" s="5"/>
      <c r="VSK35" s="5"/>
      <c r="VSL35" s="5"/>
      <c r="VSM35" s="5"/>
      <c r="VSN35" s="5"/>
      <c r="VSO35" s="5"/>
      <c r="VSP35" s="5"/>
      <c r="VSQ35" s="5"/>
      <c r="VSR35" s="5"/>
      <c r="VSS35" s="5"/>
      <c r="VST35" s="5"/>
      <c r="VSU35" s="5"/>
      <c r="VSV35" s="5"/>
      <c r="VSW35" s="5"/>
      <c r="VSX35" s="5"/>
      <c r="VSY35" s="5"/>
      <c r="VSZ35" s="5"/>
      <c r="VTA35" s="5"/>
      <c r="VTB35" s="5"/>
      <c r="VTC35" s="5"/>
      <c r="VTD35" s="5"/>
      <c r="VTE35" s="5"/>
      <c r="VTF35" s="5"/>
      <c r="VTG35" s="5"/>
      <c r="VTH35" s="5"/>
      <c r="VTI35" s="5"/>
      <c r="VTJ35" s="5"/>
      <c r="VTK35" s="5"/>
      <c r="VTL35" s="5"/>
      <c r="VTM35" s="5"/>
      <c r="VTN35" s="5"/>
      <c r="VTO35" s="5"/>
      <c r="VTP35" s="5"/>
      <c r="VTQ35" s="5"/>
      <c r="VTR35" s="5"/>
      <c r="VTS35" s="5"/>
      <c r="VTT35" s="5"/>
      <c r="VTU35" s="5"/>
      <c r="VTV35" s="5"/>
      <c r="VTW35" s="5"/>
      <c r="VTX35" s="5"/>
      <c r="VTY35" s="5"/>
      <c r="VTZ35" s="5"/>
      <c r="VUA35" s="5"/>
      <c r="VUB35" s="5"/>
      <c r="VUC35" s="5"/>
      <c r="VUD35" s="5"/>
      <c r="VUE35" s="5"/>
      <c r="VUF35" s="5"/>
      <c r="VUG35" s="5"/>
      <c r="VUH35" s="5"/>
      <c r="VUI35" s="5"/>
      <c r="VUJ35" s="5"/>
      <c r="VUK35" s="5"/>
      <c r="VUL35" s="5"/>
      <c r="VUM35" s="5"/>
      <c r="VUN35" s="5"/>
      <c r="VUO35" s="5"/>
      <c r="VUP35" s="5"/>
      <c r="VUQ35" s="5"/>
      <c r="VUR35" s="5"/>
      <c r="VUS35" s="5"/>
      <c r="VUT35" s="5"/>
      <c r="VUU35" s="5"/>
      <c r="VUV35" s="5"/>
      <c r="VUW35" s="5"/>
      <c r="VUX35" s="5"/>
      <c r="VUY35" s="5"/>
      <c r="VUZ35" s="5"/>
      <c r="VVA35" s="5"/>
      <c r="VVB35" s="5"/>
      <c r="VVC35" s="5"/>
      <c r="VVD35" s="5"/>
      <c r="VVE35" s="5"/>
      <c r="VVF35" s="5"/>
      <c r="VVG35" s="5"/>
      <c r="VVH35" s="5"/>
      <c r="VVI35" s="5"/>
      <c r="VVJ35" s="5"/>
      <c r="VVK35" s="5"/>
      <c r="VVL35" s="5"/>
      <c r="VVM35" s="5"/>
      <c r="VVN35" s="5"/>
      <c r="VVO35" s="5"/>
      <c r="VVP35" s="5"/>
      <c r="VVQ35" s="5"/>
      <c r="VVR35" s="5"/>
      <c r="VVS35" s="5"/>
      <c r="VVT35" s="5"/>
      <c r="VVU35" s="5"/>
      <c r="VVV35" s="5"/>
      <c r="VVW35" s="5"/>
      <c r="VVX35" s="5"/>
      <c r="VVY35" s="5"/>
      <c r="VVZ35" s="5"/>
      <c r="VWA35" s="5"/>
      <c r="VWB35" s="5"/>
      <c r="VWC35" s="5"/>
      <c r="VWD35" s="5"/>
      <c r="VWE35" s="5"/>
      <c r="VWF35" s="5"/>
      <c r="VWG35" s="5"/>
      <c r="VWH35" s="5"/>
      <c r="VWI35" s="5"/>
      <c r="VWJ35" s="5"/>
      <c r="VWK35" s="5"/>
      <c r="VWL35" s="5"/>
      <c r="VWM35" s="5"/>
      <c r="VWN35" s="5"/>
      <c r="VWO35" s="5"/>
      <c r="VWP35" s="5"/>
      <c r="VWQ35" s="5"/>
      <c r="VWR35" s="5"/>
      <c r="VWS35" s="5"/>
      <c r="VWT35" s="5"/>
      <c r="VWU35" s="5"/>
      <c r="VWV35" s="5"/>
      <c r="VWW35" s="5"/>
      <c r="VWX35" s="5"/>
      <c r="VWY35" s="5"/>
      <c r="VWZ35" s="5"/>
      <c r="VXA35" s="5"/>
      <c r="VXB35" s="5"/>
      <c r="VXC35" s="5"/>
      <c r="VXD35" s="5"/>
      <c r="VXE35" s="5"/>
      <c r="VXF35" s="5"/>
      <c r="VXG35" s="5"/>
      <c r="VXH35" s="5"/>
      <c r="VXI35" s="5"/>
      <c r="VXJ35" s="5"/>
      <c r="VXK35" s="5"/>
      <c r="VXL35" s="5"/>
      <c r="VXM35" s="5"/>
      <c r="VXN35" s="5"/>
      <c r="VXO35" s="5"/>
      <c r="VXP35" s="5"/>
      <c r="VXQ35" s="5"/>
      <c r="VXR35" s="5"/>
      <c r="VXS35" s="5"/>
      <c r="VXT35" s="5"/>
      <c r="VXU35" s="5"/>
      <c r="VXV35" s="5"/>
      <c r="VXW35" s="5"/>
      <c r="VXX35" s="5"/>
      <c r="VXY35" s="5"/>
      <c r="VXZ35" s="5"/>
      <c r="VYA35" s="5"/>
      <c r="VYB35" s="5"/>
      <c r="VYC35" s="5"/>
      <c r="VYD35" s="5"/>
      <c r="VYE35" s="5"/>
      <c r="VYF35" s="5"/>
      <c r="VYG35" s="5"/>
      <c r="VYH35" s="5"/>
      <c r="VYI35" s="5"/>
      <c r="VYJ35" s="5"/>
      <c r="VYK35" s="5"/>
      <c r="VYL35" s="5"/>
      <c r="VYM35" s="5"/>
      <c r="VYN35" s="5"/>
      <c r="VYO35" s="5"/>
      <c r="VYP35" s="5"/>
      <c r="VYQ35" s="5"/>
      <c r="VYR35" s="5"/>
      <c r="VYS35" s="5"/>
      <c r="VYT35" s="5"/>
      <c r="VYU35" s="5"/>
      <c r="VYV35" s="5"/>
      <c r="VYW35" s="5"/>
      <c r="VYX35" s="5"/>
      <c r="VYY35" s="5"/>
      <c r="VYZ35" s="5"/>
      <c r="VZA35" s="5"/>
      <c r="VZB35" s="5"/>
      <c r="VZC35" s="5"/>
      <c r="VZD35" s="5"/>
      <c r="VZE35" s="5"/>
      <c r="VZF35" s="5"/>
      <c r="VZG35" s="5"/>
      <c r="VZH35" s="5"/>
      <c r="VZI35" s="5"/>
      <c r="VZJ35" s="5"/>
      <c r="VZK35" s="5"/>
      <c r="VZL35" s="5"/>
      <c r="VZM35" s="5"/>
      <c r="VZN35" s="5"/>
      <c r="VZO35" s="5"/>
      <c r="VZP35" s="5"/>
      <c r="VZQ35" s="5"/>
      <c r="VZR35" s="5"/>
      <c r="VZS35" s="5"/>
      <c r="VZT35" s="5"/>
      <c r="VZU35" s="5"/>
      <c r="VZV35" s="5"/>
      <c r="VZW35" s="5"/>
      <c r="VZX35" s="5"/>
      <c r="VZY35" s="5"/>
      <c r="VZZ35" s="5"/>
      <c r="WAA35" s="5"/>
      <c r="WAB35" s="5"/>
      <c r="WAC35" s="5"/>
      <c r="WAD35" s="5"/>
      <c r="WAE35" s="5"/>
      <c r="WAF35" s="5"/>
      <c r="WAG35" s="5"/>
      <c r="WAH35" s="5"/>
      <c r="WAI35" s="5"/>
      <c r="WAJ35" s="5"/>
      <c r="WAK35" s="5"/>
      <c r="WAL35" s="5"/>
      <c r="WAM35" s="5"/>
      <c r="WAN35" s="5"/>
      <c r="WAO35" s="5"/>
      <c r="WAP35" s="5"/>
      <c r="WAQ35" s="5"/>
      <c r="WAR35" s="5"/>
      <c r="WAS35" s="5"/>
      <c r="WAT35" s="5"/>
      <c r="WAU35" s="5"/>
      <c r="WAV35" s="5"/>
      <c r="WAW35" s="5"/>
      <c r="WAX35" s="5"/>
      <c r="WAY35" s="5"/>
      <c r="WAZ35" s="5"/>
      <c r="WBA35" s="5"/>
      <c r="WBB35" s="5"/>
      <c r="WBC35" s="5"/>
      <c r="WBD35" s="5"/>
      <c r="WBE35" s="5"/>
      <c r="WBF35" s="5"/>
      <c r="WBG35" s="5"/>
      <c r="WBH35" s="5"/>
      <c r="WBI35" s="5"/>
      <c r="WBJ35" s="5"/>
      <c r="WBK35" s="5"/>
      <c r="WBL35" s="5"/>
      <c r="WBM35" s="5"/>
      <c r="WBN35" s="5"/>
      <c r="WBO35" s="5"/>
      <c r="WBP35" s="5"/>
      <c r="WBQ35" s="5"/>
      <c r="WBR35" s="5"/>
      <c r="WBS35" s="5"/>
      <c r="WBT35" s="5"/>
      <c r="WBU35" s="5"/>
      <c r="WBV35" s="5"/>
      <c r="WBW35" s="5"/>
      <c r="WBX35" s="5"/>
      <c r="WBY35" s="5"/>
      <c r="WBZ35" s="5"/>
      <c r="WCA35" s="5"/>
      <c r="WCB35" s="5"/>
      <c r="WCC35" s="5"/>
      <c r="WCD35" s="5"/>
      <c r="WCE35" s="5"/>
      <c r="WCF35" s="5"/>
      <c r="WCG35" s="5"/>
      <c r="WCH35" s="5"/>
      <c r="WCI35" s="5"/>
      <c r="WCJ35" s="5"/>
      <c r="WCK35" s="5"/>
      <c r="WCL35" s="5"/>
      <c r="WCM35" s="5"/>
      <c r="WCN35" s="5"/>
      <c r="WCO35" s="5"/>
      <c r="WCP35" s="5"/>
      <c r="WCQ35" s="5"/>
      <c r="WCR35" s="5"/>
      <c r="WCS35" s="5"/>
      <c r="WCT35" s="5"/>
      <c r="WCU35" s="5"/>
      <c r="WCV35" s="5"/>
      <c r="WCW35" s="5"/>
      <c r="WCX35" s="5"/>
      <c r="WCY35" s="5"/>
      <c r="WCZ35" s="5"/>
      <c r="WDA35" s="5"/>
      <c r="WDB35" s="5"/>
      <c r="WDC35" s="5"/>
      <c r="WDD35" s="5"/>
      <c r="WDE35" s="5"/>
      <c r="WDF35" s="5"/>
      <c r="WDG35" s="5"/>
      <c r="WDH35" s="5"/>
      <c r="WDI35" s="5"/>
      <c r="WDJ35" s="5"/>
      <c r="WDK35" s="5"/>
      <c r="WDL35" s="5"/>
      <c r="WDM35" s="5"/>
      <c r="WDN35" s="5"/>
      <c r="WDO35" s="5"/>
      <c r="WDP35" s="5"/>
      <c r="WDQ35" s="5"/>
      <c r="WDR35" s="5"/>
      <c r="WDS35" s="5"/>
      <c r="WDT35" s="5"/>
      <c r="WDU35" s="5"/>
      <c r="WDV35" s="5"/>
      <c r="WDW35" s="5"/>
      <c r="WDX35" s="5"/>
      <c r="WDY35" s="5"/>
      <c r="WDZ35" s="5"/>
      <c r="WEA35" s="5"/>
      <c r="WEB35" s="5"/>
      <c r="WEC35" s="5"/>
      <c r="WED35" s="5"/>
      <c r="WEE35" s="5"/>
      <c r="WEF35" s="5"/>
      <c r="WEG35" s="5"/>
      <c r="WEH35" s="5"/>
      <c r="WEI35" s="5"/>
      <c r="WEJ35" s="5"/>
      <c r="WEK35" s="5"/>
      <c r="WEL35" s="5"/>
      <c r="WEM35" s="5"/>
      <c r="WEN35" s="5"/>
      <c r="WEO35" s="5"/>
      <c r="WEP35" s="5"/>
      <c r="WEQ35" s="5"/>
      <c r="WER35" s="5"/>
      <c r="WES35" s="5"/>
      <c r="WET35" s="5"/>
      <c r="WEU35" s="5"/>
      <c r="WEV35" s="5"/>
      <c r="WEW35" s="5"/>
      <c r="WEX35" s="5"/>
      <c r="WEY35" s="5"/>
      <c r="WEZ35" s="5"/>
      <c r="WFA35" s="5"/>
      <c r="WFB35" s="5"/>
      <c r="WFC35" s="5"/>
      <c r="WFD35" s="5"/>
      <c r="WFE35" s="5"/>
      <c r="WFF35" s="5"/>
      <c r="WFG35" s="5"/>
      <c r="WFH35" s="5"/>
      <c r="WFI35" s="5"/>
      <c r="WFJ35" s="5"/>
      <c r="WFK35" s="5"/>
      <c r="WFL35" s="5"/>
      <c r="WFM35" s="5"/>
      <c r="WFN35" s="5"/>
      <c r="WFO35" s="5"/>
      <c r="WFP35" s="5"/>
      <c r="WFQ35" s="5"/>
      <c r="WFR35" s="5"/>
      <c r="WFS35" s="5"/>
      <c r="WFT35" s="5"/>
      <c r="WFU35" s="5"/>
      <c r="WFV35" s="5"/>
      <c r="WFW35" s="5"/>
      <c r="WFX35" s="5"/>
      <c r="WFY35" s="5"/>
      <c r="WFZ35" s="5"/>
      <c r="WGA35" s="5"/>
      <c r="WGB35" s="5"/>
      <c r="WGC35" s="5"/>
      <c r="WGD35" s="5"/>
      <c r="WGE35" s="5"/>
      <c r="WGF35" s="5"/>
      <c r="WGG35" s="5"/>
      <c r="WGH35" s="5"/>
      <c r="WGI35" s="5"/>
      <c r="WGJ35" s="5"/>
      <c r="WGK35" s="5"/>
      <c r="WGL35" s="5"/>
      <c r="WGM35" s="5"/>
      <c r="WGN35" s="5"/>
      <c r="WGO35" s="5"/>
      <c r="WGP35" s="5"/>
      <c r="WGQ35" s="5"/>
      <c r="WGR35" s="5"/>
      <c r="WGS35" s="5"/>
      <c r="WGT35" s="5"/>
      <c r="WGU35" s="5"/>
      <c r="WGV35" s="5"/>
      <c r="WGW35" s="5"/>
      <c r="WGX35" s="5"/>
      <c r="WGY35" s="5"/>
      <c r="WGZ35" s="5"/>
      <c r="WHA35" s="5"/>
      <c r="WHB35" s="5"/>
      <c r="WHC35" s="5"/>
      <c r="WHD35" s="5"/>
      <c r="WHE35" s="5"/>
      <c r="WHF35" s="5"/>
      <c r="WHG35" s="5"/>
      <c r="WHH35" s="5"/>
      <c r="WHI35" s="5"/>
      <c r="WHJ35" s="5"/>
      <c r="WHK35" s="5"/>
      <c r="WHL35" s="5"/>
      <c r="WHM35" s="5"/>
      <c r="WHN35" s="5"/>
      <c r="WHO35" s="5"/>
      <c r="WHP35" s="5"/>
      <c r="WHQ35" s="5"/>
      <c r="WHR35" s="5"/>
      <c r="WHS35" s="5"/>
      <c r="WHT35" s="5"/>
      <c r="WHU35" s="5"/>
      <c r="WHV35" s="5"/>
      <c r="WHW35" s="5"/>
      <c r="WHX35" s="5"/>
      <c r="WHY35" s="5"/>
      <c r="WHZ35" s="5"/>
      <c r="WIA35" s="5"/>
      <c r="WIB35" s="5"/>
      <c r="WIC35" s="5"/>
      <c r="WID35" s="5"/>
      <c r="WIE35" s="5"/>
      <c r="WIF35" s="5"/>
      <c r="WIG35" s="5"/>
      <c r="WIH35" s="5"/>
      <c r="WII35" s="5"/>
      <c r="WIJ35" s="5"/>
      <c r="WIK35" s="5"/>
      <c r="WIL35" s="5"/>
      <c r="WIM35" s="5"/>
      <c r="WIN35" s="5"/>
      <c r="WIO35" s="5"/>
      <c r="WIP35" s="5"/>
      <c r="WIQ35" s="5"/>
      <c r="WIR35" s="5"/>
      <c r="WIS35" s="5"/>
      <c r="WIT35" s="5"/>
      <c r="WIU35" s="5"/>
      <c r="WIV35" s="5"/>
      <c r="WIW35" s="5"/>
      <c r="WIX35" s="5"/>
      <c r="WIY35" s="5"/>
      <c r="WIZ35" s="5"/>
      <c r="WJA35" s="5"/>
      <c r="WJB35" s="5"/>
      <c r="WJC35" s="5"/>
      <c r="WJD35" s="5"/>
      <c r="WJE35" s="5"/>
      <c r="WJF35" s="5"/>
      <c r="WJG35" s="5"/>
      <c r="WJH35" s="5"/>
      <c r="WJI35" s="5"/>
      <c r="WJJ35" s="5"/>
      <c r="WJK35" s="5"/>
      <c r="WJL35" s="5"/>
      <c r="WJM35" s="5"/>
      <c r="WJN35" s="5"/>
      <c r="WJO35" s="5"/>
      <c r="WJP35" s="5"/>
      <c r="WJQ35" s="5"/>
      <c r="WJR35" s="5"/>
      <c r="WJS35" s="5"/>
      <c r="WJT35" s="5"/>
      <c r="WJU35" s="5"/>
      <c r="WJV35" s="5"/>
      <c r="WJW35" s="5"/>
      <c r="WJX35" s="5"/>
      <c r="WJY35" s="5"/>
      <c r="WJZ35" s="5"/>
      <c r="WKA35" s="5"/>
      <c r="WKB35" s="5"/>
      <c r="WKC35" s="5"/>
      <c r="WKD35" s="5"/>
      <c r="WKE35" s="5"/>
      <c r="WKF35" s="5"/>
      <c r="WKG35" s="5"/>
      <c r="WKH35" s="5"/>
      <c r="WKI35" s="5"/>
      <c r="WKJ35" s="5"/>
      <c r="WKK35" s="5"/>
      <c r="WKL35" s="5"/>
      <c r="WKM35" s="5"/>
      <c r="WKN35" s="5"/>
      <c r="WKO35" s="5"/>
      <c r="WKP35" s="5"/>
      <c r="WKQ35" s="5"/>
      <c r="WKR35" s="5"/>
      <c r="WKS35" s="5"/>
      <c r="WKT35" s="5"/>
      <c r="WKU35" s="5"/>
      <c r="WKV35" s="5"/>
      <c r="WKW35" s="5"/>
      <c r="WKX35" s="5"/>
      <c r="WKY35" s="5"/>
      <c r="WKZ35" s="5"/>
      <c r="WLA35" s="5"/>
      <c r="WLB35" s="5"/>
      <c r="WLC35" s="5"/>
      <c r="WLD35" s="5"/>
      <c r="WLE35" s="5"/>
      <c r="WLF35" s="5"/>
      <c r="WLG35" s="5"/>
      <c r="WLH35" s="5"/>
      <c r="WLI35" s="5"/>
      <c r="WLJ35" s="5"/>
      <c r="WLK35" s="5"/>
      <c r="WLL35" s="5"/>
      <c r="WLM35" s="5"/>
      <c r="WLN35" s="5"/>
      <c r="WLO35" s="5"/>
      <c r="WLP35" s="5"/>
      <c r="WLQ35" s="5"/>
      <c r="WLR35" s="5"/>
      <c r="WLS35" s="5"/>
      <c r="WLT35" s="5"/>
      <c r="WLU35" s="5"/>
      <c r="WLV35" s="5"/>
      <c r="WLW35" s="5"/>
      <c r="WLX35" s="5"/>
      <c r="WLY35" s="5"/>
      <c r="WLZ35" s="5"/>
      <c r="WMA35" s="5"/>
      <c r="WMB35" s="5"/>
      <c r="WMC35" s="5"/>
      <c r="WMD35" s="5"/>
      <c r="WME35" s="5"/>
      <c r="WMF35" s="5"/>
      <c r="WMG35" s="5"/>
      <c r="WMH35" s="5"/>
      <c r="WMI35" s="5"/>
      <c r="WMJ35" s="5"/>
      <c r="WMK35" s="5"/>
      <c r="WML35" s="5"/>
      <c r="WMM35" s="5"/>
      <c r="WMN35" s="5"/>
      <c r="WMO35" s="5"/>
      <c r="WMP35" s="5"/>
      <c r="WMQ35" s="5"/>
      <c r="WMR35" s="5"/>
      <c r="WMS35" s="5"/>
      <c r="WMT35" s="5"/>
      <c r="WMU35" s="5"/>
      <c r="WMV35" s="5"/>
      <c r="WMW35" s="5"/>
      <c r="WMX35" s="5"/>
      <c r="WMY35" s="5"/>
      <c r="WMZ35" s="5"/>
      <c r="WNA35" s="5"/>
      <c r="WNB35" s="5"/>
      <c r="WNC35" s="5"/>
      <c r="WND35" s="5"/>
      <c r="WNE35" s="5"/>
      <c r="WNF35" s="5"/>
      <c r="WNG35" s="5"/>
      <c r="WNH35" s="5"/>
      <c r="WNI35" s="5"/>
      <c r="WNJ35" s="5"/>
      <c r="WNK35" s="5"/>
      <c r="WNL35" s="5"/>
      <c r="WNM35" s="5"/>
      <c r="WNN35" s="5"/>
      <c r="WNO35" s="5"/>
      <c r="WNP35" s="5"/>
      <c r="WNQ35" s="5"/>
      <c r="WNR35" s="5"/>
      <c r="WNS35" s="5"/>
      <c r="WNT35" s="5"/>
      <c r="WNU35" s="5"/>
      <c r="WNV35" s="5"/>
      <c r="WNW35" s="5"/>
      <c r="WNX35" s="5"/>
      <c r="WNY35" s="5"/>
      <c r="WNZ35" s="5"/>
      <c r="WOA35" s="5"/>
      <c r="WOB35" s="5"/>
      <c r="WOC35" s="5"/>
      <c r="WOD35" s="5"/>
      <c r="WOE35" s="5"/>
      <c r="WOF35" s="5"/>
      <c r="WOG35" s="5"/>
      <c r="WOH35" s="5"/>
      <c r="WOI35" s="5"/>
      <c r="WOJ35" s="5"/>
      <c r="WOK35" s="5"/>
      <c r="WOL35" s="5"/>
      <c r="WOM35" s="5"/>
      <c r="WON35" s="5"/>
      <c r="WOO35" s="5"/>
      <c r="WOP35" s="5"/>
      <c r="WOQ35" s="5"/>
      <c r="WOR35" s="5"/>
      <c r="WOS35" s="5"/>
      <c r="WOT35" s="5"/>
      <c r="WOU35" s="5"/>
      <c r="WOV35" s="5"/>
      <c r="WOW35" s="5"/>
      <c r="WOX35" s="5"/>
      <c r="WOY35" s="5"/>
      <c r="WOZ35" s="5"/>
      <c r="WPA35" s="5"/>
      <c r="WPB35" s="5"/>
      <c r="WPC35" s="5"/>
      <c r="WPD35" s="5"/>
      <c r="WPE35" s="5"/>
      <c r="WPF35" s="5"/>
      <c r="WPG35" s="5"/>
      <c r="WPH35" s="5"/>
      <c r="WPI35" s="5"/>
      <c r="WPJ35" s="5"/>
      <c r="WPK35" s="5"/>
      <c r="WPL35" s="5"/>
      <c r="WPM35" s="5"/>
      <c r="WPN35" s="5"/>
      <c r="WPO35" s="5"/>
      <c r="WPP35" s="5"/>
      <c r="WPQ35" s="5"/>
      <c r="WPR35" s="5"/>
      <c r="WPS35" s="5"/>
      <c r="WPT35" s="5"/>
      <c r="WPU35" s="5"/>
      <c r="WPV35" s="5"/>
      <c r="WPW35" s="5"/>
      <c r="WPX35" s="5"/>
      <c r="WPY35" s="5"/>
      <c r="WPZ35" s="5"/>
      <c r="WQA35" s="5"/>
      <c r="WQB35" s="5"/>
      <c r="WQC35" s="5"/>
      <c r="WQD35" s="5"/>
      <c r="WQE35" s="5"/>
      <c r="WQF35" s="5"/>
      <c r="WQG35" s="5"/>
      <c r="WQH35" s="5"/>
      <c r="WQI35" s="5"/>
      <c r="WQJ35" s="5"/>
      <c r="WQK35" s="5"/>
      <c r="WQL35" s="5"/>
      <c r="WQM35" s="5"/>
      <c r="WQN35" s="5"/>
      <c r="WQO35" s="5"/>
      <c r="WQP35" s="5"/>
      <c r="WQQ35" s="5"/>
      <c r="WQR35" s="5"/>
      <c r="WQS35" s="5"/>
      <c r="WQT35" s="5"/>
      <c r="WQU35" s="5"/>
      <c r="WQV35" s="5"/>
      <c r="WQW35" s="5"/>
      <c r="WQX35" s="5"/>
      <c r="WQY35" s="5"/>
      <c r="WQZ35" s="5"/>
      <c r="WRA35" s="5"/>
      <c r="WRB35" s="5"/>
      <c r="WRC35" s="5"/>
      <c r="WRD35" s="5"/>
      <c r="WRE35" s="5"/>
      <c r="WRF35" s="5"/>
      <c r="WRG35" s="5"/>
      <c r="WRH35" s="5"/>
      <c r="WRI35" s="5"/>
      <c r="WRJ35" s="5"/>
      <c r="WRK35" s="5"/>
      <c r="WRL35" s="5"/>
      <c r="WRM35" s="5"/>
      <c r="WRN35" s="5"/>
      <c r="WRO35" s="5"/>
      <c r="WRP35" s="5"/>
      <c r="WRQ35" s="5"/>
      <c r="WRR35" s="5"/>
      <c r="WRS35" s="5"/>
      <c r="WRT35" s="5"/>
      <c r="WRU35" s="5"/>
      <c r="WRV35" s="5"/>
      <c r="WRW35" s="5"/>
      <c r="WRX35" s="5"/>
      <c r="WRY35" s="5"/>
      <c r="WRZ35" s="5"/>
      <c r="WSA35" s="5"/>
      <c r="WSB35" s="5"/>
      <c r="WSC35" s="5"/>
      <c r="WSD35" s="5"/>
      <c r="WSE35" s="5"/>
      <c r="WSF35" s="5"/>
      <c r="WSG35" s="5"/>
      <c r="WSH35" s="5"/>
      <c r="WSI35" s="5"/>
      <c r="WSJ35" s="5"/>
      <c r="WSK35" s="5"/>
      <c r="WSL35" s="5"/>
      <c r="WSM35" s="5"/>
      <c r="WSN35" s="5"/>
      <c r="WSO35" s="5"/>
      <c r="WSP35" s="5"/>
      <c r="WSQ35" s="5"/>
      <c r="WSR35" s="5"/>
      <c r="WSS35" s="5"/>
      <c r="WST35" s="5"/>
      <c r="WSU35" s="5"/>
      <c r="WSV35" s="5"/>
      <c r="WSW35" s="5"/>
      <c r="WSX35" s="5"/>
      <c r="WSY35" s="5"/>
      <c r="WSZ35" s="5"/>
      <c r="WTA35" s="5"/>
      <c r="WTB35" s="5"/>
      <c r="WTC35" s="5"/>
      <c r="WTD35" s="5"/>
      <c r="WTE35" s="5"/>
      <c r="WTF35" s="5"/>
      <c r="WTG35" s="5"/>
      <c r="WTH35" s="5"/>
      <c r="WTI35" s="5"/>
      <c r="WTJ35" s="5"/>
      <c r="WTK35" s="5"/>
      <c r="WTL35" s="5"/>
      <c r="WTM35" s="5"/>
      <c r="WTN35" s="5"/>
      <c r="WTO35" s="5"/>
      <c r="WTP35" s="5"/>
      <c r="WTQ35" s="5"/>
      <c r="WTR35" s="5"/>
      <c r="WTS35" s="5"/>
      <c r="WTT35" s="5"/>
      <c r="WTU35" s="5"/>
      <c r="WTV35" s="5"/>
      <c r="WTW35" s="5"/>
      <c r="WTX35" s="5"/>
      <c r="WTY35" s="5"/>
      <c r="WTZ35" s="5"/>
      <c r="WUA35" s="5"/>
      <c r="WUB35" s="5"/>
      <c r="WUC35" s="5"/>
      <c r="WUD35" s="5"/>
      <c r="WUE35" s="5"/>
      <c r="WUF35" s="5"/>
      <c r="WUG35" s="5"/>
      <c r="WUH35" s="5"/>
      <c r="WUI35" s="5"/>
      <c r="WUJ35" s="5"/>
      <c r="WUK35" s="5"/>
      <c r="WUL35" s="5"/>
      <c r="WUM35" s="5"/>
      <c r="WUN35" s="5"/>
      <c r="WUO35" s="5"/>
      <c r="WUP35" s="5"/>
      <c r="WUQ35" s="5"/>
      <c r="WUR35" s="5"/>
      <c r="WUS35" s="5"/>
      <c r="WUT35" s="5"/>
      <c r="WUU35" s="5"/>
      <c r="WUV35" s="5"/>
      <c r="WUW35" s="5"/>
      <c r="WUX35" s="5"/>
      <c r="WUY35" s="5"/>
      <c r="WUZ35" s="5"/>
      <c r="WVA35" s="5"/>
      <c r="WVB35" s="5"/>
      <c r="WVC35" s="5"/>
      <c r="WVD35" s="5"/>
      <c r="WVE35" s="5"/>
      <c r="WVF35" s="5"/>
      <c r="WVG35" s="5"/>
      <c r="WVH35" s="5"/>
      <c r="WVI35" s="5"/>
      <c r="WVJ35" s="5"/>
      <c r="WVK35" s="5"/>
      <c r="WVL35" s="5"/>
      <c r="WVM35" s="5"/>
      <c r="WVN35" s="5"/>
      <c r="WVO35" s="5"/>
      <c r="WVP35" s="5"/>
      <c r="WVQ35" s="5"/>
      <c r="WVR35" s="5"/>
      <c r="WVS35" s="5"/>
      <c r="WVT35" s="5"/>
      <c r="WVU35" s="5"/>
      <c r="WVV35" s="5"/>
      <c r="WVW35" s="5"/>
      <c r="WVX35" s="5"/>
      <c r="WVY35" s="5"/>
      <c r="WVZ35" s="5"/>
      <c r="WWA35" s="5"/>
      <c r="WWB35" s="5"/>
      <c r="WWC35" s="5"/>
      <c r="WWD35" s="5"/>
      <c r="WWE35" s="5"/>
      <c r="WWF35" s="5"/>
      <c r="WWG35" s="5"/>
      <c r="WWH35" s="5"/>
      <c r="WWI35" s="5"/>
      <c r="WWJ35" s="5"/>
      <c r="WWK35" s="5"/>
      <c r="WWL35" s="5"/>
      <c r="WWM35" s="5"/>
      <c r="WWN35" s="5"/>
      <c r="WWO35" s="5"/>
      <c r="WWP35" s="5"/>
      <c r="WWQ35" s="5"/>
      <c r="WWR35" s="5"/>
      <c r="WWS35" s="5"/>
      <c r="WWT35" s="5"/>
      <c r="WWU35" s="5"/>
      <c r="WWV35" s="5"/>
      <c r="WWW35" s="5"/>
      <c r="WWX35" s="5"/>
      <c r="WWY35" s="5"/>
      <c r="WWZ35" s="5"/>
      <c r="WXA35" s="5"/>
      <c r="WXB35" s="5"/>
      <c r="WXC35" s="5"/>
      <c r="WXD35" s="5"/>
      <c r="WXE35" s="5"/>
      <c r="WXF35" s="5"/>
      <c r="WXG35" s="5"/>
      <c r="WXH35" s="5"/>
      <c r="WXI35" s="5"/>
      <c r="WXJ35" s="5"/>
      <c r="WXK35" s="5"/>
      <c r="WXL35" s="5"/>
      <c r="WXM35" s="5"/>
      <c r="WXN35" s="5"/>
      <c r="WXO35" s="5"/>
      <c r="WXP35" s="5"/>
      <c r="WXQ35" s="5"/>
      <c r="WXR35" s="5"/>
      <c r="WXS35" s="5"/>
      <c r="WXT35" s="5"/>
      <c r="WXU35" s="5"/>
      <c r="WXV35" s="5"/>
      <c r="WXW35" s="5"/>
      <c r="WXX35" s="5"/>
      <c r="WXY35" s="5"/>
      <c r="WXZ35" s="5"/>
      <c r="WYA35" s="5"/>
      <c r="WYB35" s="5"/>
      <c r="WYC35" s="5"/>
      <c r="WYD35" s="5"/>
      <c r="WYE35" s="5"/>
      <c r="WYF35" s="5"/>
      <c r="WYG35" s="5"/>
      <c r="WYH35" s="5"/>
      <c r="WYI35" s="5"/>
      <c r="WYJ35" s="5"/>
      <c r="WYK35" s="5"/>
      <c r="WYL35" s="5"/>
      <c r="WYM35" s="5"/>
      <c r="WYN35" s="5"/>
      <c r="WYO35" s="5"/>
      <c r="WYP35" s="5"/>
      <c r="WYQ35" s="5"/>
      <c r="WYR35" s="5"/>
      <c r="WYS35" s="5"/>
      <c r="WYT35" s="5"/>
      <c r="WYU35" s="5"/>
      <c r="WYV35" s="5"/>
      <c r="WYW35" s="5"/>
      <c r="WYX35" s="5"/>
      <c r="WYY35" s="5"/>
      <c r="WYZ35" s="5"/>
      <c r="WZA35" s="5"/>
      <c r="WZB35" s="5"/>
      <c r="WZC35" s="5"/>
      <c r="WZD35" s="5"/>
      <c r="WZE35" s="5"/>
      <c r="WZF35" s="5"/>
      <c r="WZG35" s="5"/>
      <c r="WZH35" s="5"/>
      <c r="WZI35" s="5"/>
      <c r="WZJ35" s="5"/>
      <c r="WZK35" s="5"/>
      <c r="WZL35" s="5"/>
      <c r="WZM35" s="5"/>
      <c r="WZN35" s="5"/>
      <c r="WZO35" s="5"/>
      <c r="WZP35" s="5"/>
      <c r="WZQ35" s="5"/>
      <c r="WZR35" s="5"/>
      <c r="WZS35" s="5"/>
      <c r="WZT35" s="5"/>
    </row>
    <row r="36" spans="1:16244" ht="297" customHeight="1" x14ac:dyDescent="0.2">
      <c r="A36" s="22" t="s">
        <v>247</v>
      </c>
      <c r="B36" s="9">
        <v>1</v>
      </c>
      <c r="C36" s="9">
        <v>1</v>
      </c>
      <c r="D36" s="2" t="str">
        <f>IF(B36=1,"Es imporante capacitar a los docentes en la adopción e implementación de las medidas de bioseguridad. 
"," ")</f>
        <v xml:space="preserve">Es imporante capacitar a los docentes en la adopción e implementación de las medidas de bioseguridad. 
</v>
      </c>
      <c r="E36" s="2" t="str">
        <f>IF(C36=1,"Es necesario hacer un plan de acción que determine las medidas que se adoptarán y la forma como participará cada miembro de la comunidad educativa. De esta manera podrá darse un retorno a clases de manera articulada y consciente. 
"," ")</f>
        <v xml:space="preserve">Es necesario hacer un plan de acción que determine las medidas que se adoptarán y la forma como participará cada miembro de la comunidad educativa. De esta manera podrá darse un retorno a clases de manera articulada y consciente. 
</v>
      </c>
      <c r="F36" s="23" t="s">
        <v>248</v>
      </c>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c r="BCU36" s="5"/>
      <c r="BCV36" s="5"/>
      <c r="BCW36" s="5"/>
      <c r="BCX36" s="5"/>
      <c r="BCY36" s="5"/>
      <c r="BCZ36" s="5"/>
      <c r="BDA36" s="5"/>
      <c r="BDB36" s="5"/>
      <c r="BDC36" s="5"/>
      <c r="BDD36" s="5"/>
      <c r="BDE36" s="5"/>
      <c r="BDF36" s="5"/>
      <c r="BDG36" s="5"/>
      <c r="BDH36" s="5"/>
      <c r="BDI36" s="5"/>
      <c r="BDJ36" s="5"/>
      <c r="BDK36" s="5"/>
      <c r="BDL36" s="5"/>
      <c r="BDM36" s="5"/>
      <c r="BDN36" s="5"/>
      <c r="BDO36" s="5"/>
      <c r="BDP36" s="5"/>
      <c r="BDQ36" s="5"/>
      <c r="BDR36" s="5"/>
      <c r="BDS36" s="5"/>
      <c r="BDT36" s="5"/>
      <c r="BDU36" s="5"/>
      <c r="BDV36" s="5"/>
      <c r="BDW36" s="5"/>
      <c r="BDX36" s="5"/>
      <c r="BDY36" s="5"/>
      <c r="BDZ36" s="5"/>
      <c r="BEA36" s="5"/>
      <c r="BEB36" s="5"/>
      <c r="BEC36" s="5"/>
      <c r="BED36" s="5"/>
      <c r="BEE36" s="5"/>
      <c r="BEF36" s="5"/>
      <c r="BEG36" s="5"/>
      <c r="BEH36" s="5"/>
      <c r="BEI36" s="5"/>
      <c r="BEJ36" s="5"/>
      <c r="BEK36" s="5"/>
      <c r="BEL36" s="5"/>
      <c r="BEM36" s="5"/>
      <c r="BEN36" s="5"/>
      <c r="BEO36" s="5"/>
      <c r="BEP36" s="5"/>
      <c r="BEQ36" s="5"/>
      <c r="BER36" s="5"/>
      <c r="BES36" s="5"/>
      <c r="BET36" s="5"/>
      <c r="BEU36" s="5"/>
      <c r="BEV36" s="5"/>
      <c r="BEW36" s="5"/>
      <c r="BEX36" s="5"/>
      <c r="BEY36" s="5"/>
      <c r="BEZ36" s="5"/>
      <c r="BFA36" s="5"/>
      <c r="BFB36" s="5"/>
      <c r="BFC36" s="5"/>
      <c r="BFD36" s="5"/>
      <c r="BFE36" s="5"/>
      <c r="BFF36" s="5"/>
      <c r="BFG36" s="5"/>
      <c r="BFH36" s="5"/>
      <c r="BFI36" s="5"/>
      <c r="BFJ36" s="5"/>
      <c r="BFK36" s="5"/>
      <c r="BFL36" s="5"/>
      <c r="BFM36" s="5"/>
      <c r="BFN36" s="5"/>
      <c r="BFO36" s="5"/>
      <c r="BFP36" s="5"/>
      <c r="BFQ36" s="5"/>
      <c r="BFR36" s="5"/>
      <c r="BFS36" s="5"/>
      <c r="BFT36" s="5"/>
      <c r="BFU36" s="5"/>
      <c r="BFV36" s="5"/>
      <c r="BFW36" s="5"/>
      <c r="BFX36" s="5"/>
      <c r="BFY36" s="5"/>
      <c r="BFZ36" s="5"/>
      <c r="BGA36" s="5"/>
      <c r="BGB36" s="5"/>
      <c r="BGC36" s="5"/>
      <c r="BGD36" s="5"/>
      <c r="BGE36" s="5"/>
      <c r="BGF36" s="5"/>
      <c r="BGG36" s="5"/>
      <c r="BGH36" s="5"/>
      <c r="BGI36" s="5"/>
      <c r="BGJ36" s="5"/>
      <c r="BGK36" s="5"/>
      <c r="BGL36" s="5"/>
      <c r="BGM36" s="5"/>
      <c r="BGN36" s="5"/>
      <c r="BGO36" s="5"/>
      <c r="BGP36" s="5"/>
      <c r="BGQ36" s="5"/>
      <c r="BGR36" s="5"/>
      <c r="BGS36" s="5"/>
      <c r="BGT36" s="5"/>
      <c r="BGU36" s="5"/>
      <c r="BGV36" s="5"/>
      <c r="BGW36" s="5"/>
      <c r="BGX36" s="5"/>
      <c r="BGY36" s="5"/>
      <c r="BGZ36" s="5"/>
      <c r="BHA36" s="5"/>
      <c r="BHB36" s="5"/>
      <c r="BHC36" s="5"/>
      <c r="BHD36" s="5"/>
      <c r="BHE36" s="5"/>
      <c r="BHF36" s="5"/>
      <c r="BHG36" s="5"/>
      <c r="BHH36" s="5"/>
      <c r="BHI36" s="5"/>
      <c r="BHJ36" s="5"/>
      <c r="BHK36" s="5"/>
      <c r="BHL36" s="5"/>
      <c r="BHM36" s="5"/>
      <c r="BHN36" s="5"/>
      <c r="BHO36" s="5"/>
      <c r="BHP36" s="5"/>
      <c r="BHQ36" s="5"/>
      <c r="BHR36" s="5"/>
      <c r="BHS36" s="5"/>
      <c r="BHT36" s="5"/>
      <c r="BHU36" s="5"/>
      <c r="BHV36" s="5"/>
      <c r="BHW36" s="5"/>
      <c r="BHX36" s="5"/>
      <c r="BHY36" s="5"/>
      <c r="BHZ36" s="5"/>
      <c r="BIA36" s="5"/>
      <c r="BIB36" s="5"/>
      <c r="BIC36" s="5"/>
      <c r="BID36" s="5"/>
      <c r="BIE36" s="5"/>
      <c r="BIF36" s="5"/>
      <c r="BIG36" s="5"/>
      <c r="BIH36" s="5"/>
      <c r="BII36" s="5"/>
      <c r="BIJ36" s="5"/>
      <c r="BIK36" s="5"/>
      <c r="BIL36" s="5"/>
      <c r="BIM36" s="5"/>
      <c r="BIN36" s="5"/>
      <c r="BIO36" s="5"/>
      <c r="BIP36" s="5"/>
      <c r="BIQ36" s="5"/>
      <c r="BIR36" s="5"/>
      <c r="BIS36" s="5"/>
      <c r="BIT36" s="5"/>
      <c r="BIU36" s="5"/>
      <c r="BIV36" s="5"/>
      <c r="BIW36" s="5"/>
      <c r="BIX36" s="5"/>
      <c r="BIY36" s="5"/>
      <c r="BIZ36" s="5"/>
      <c r="BJA36" s="5"/>
      <c r="BJB36" s="5"/>
      <c r="BJC36" s="5"/>
      <c r="BJD36" s="5"/>
      <c r="BJE36" s="5"/>
      <c r="BJF36" s="5"/>
      <c r="BJG36" s="5"/>
      <c r="BJH36" s="5"/>
      <c r="BJI36" s="5"/>
      <c r="BJJ36" s="5"/>
      <c r="BJK36" s="5"/>
      <c r="BJL36" s="5"/>
      <c r="BJM36" s="5"/>
      <c r="BJN36" s="5"/>
      <c r="BJO36" s="5"/>
      <c r="BJP36" s="5"/>
      <c r="BJQ36" s="5"/>
      <c r="BJR36" s="5"/>
      <c r="BJS36" s="5"/>
      <c r="BJT36" s="5"/>
      <c r="BJU36" s="5"/>
      <c r="BJV36" s="5"/>
      <c r="BJW36" s="5"/>
      <c r="BJX36" s="5"/>
      <c r="BJY36" s="5"/>
      <c r="BJZ36" s="5"/>
      <c r="BKA36" s="5"/>
      <c r="BKB36" s="5"/>
      <c r="BKC36" s="5"/>
      <c r="BKD36" s="5"/>
      <c r="BKE36" s="5"/>
      <c r="BKF36" s="5"/>
      <c r="BKG36" s="5"/>
      <c r="BKH36" s="5"/>
      <c r="BKI36" s="5"/>
      <c r="BKJ36" s="5"/>
      <c r="BKK36" s="5"/>
      <c r="BKL36" s="5"/>
      <c r="BKM36" s="5"/>
      <c r="BKN36" s="5"/>
      <c r="BKO36" s="5"/>
      <c r="BKP36" s="5"/>
      <c r="BKQ36" s="5"/>
      <c r="BKR36" s="5"/>
      <c r="BKS36" s="5"/>
      <c r="BKT36" s="5"/>
      <c r="BKU36" s="5"/>
      <c r="BKV36" s="5"/>
      <c r="BKW36" s="5"/>
      <c r="BKX36" s="5"/>
      <c r="BKY36" s="5"/>
      <c r="BKZ36" s="5"/>
      <c r="BLA36" s="5"/>
      <c r="BLB36" s="5"/>
      <c r="BLC36" s="5"/>
      <c r="BLD36" s="5"/>
      <c r="BLE36" s="5"/>
      <c r="BLF36" s="5"/>
      <c r="BLG36" s="5"/>
      <c r="BLH36" s="5"/>
      <c r="BLI36" s="5"/>
      <c r="BLJ36" s="5"/>
      <c r="BLK36" s="5"/>
      <c r="BLL36" s="5"/>
      <c r="BLM36" s="5"/>
      <c r="BLN36" s="5"/>
      <c r="BLO36" s="5"/>
      <c r="BLP36" s="5"/>
      <c r="BLQ36" s="5"/>
      <c r="BLR36" s="5"/>
      <c r="BLS36" s="5"/>
      <c r="BLT36" s="5"/>
      <c r="BLU36" s="5"/>
      <c r="BLV36" s="5"/>
      <c r="BLW36" s="5"/>
      <c r="BLX36" s="5"/>
      <c r="BLY36" s="5"/>
      <c r="BLZ36" s="5"/>
      <c r="BMA36" s="5"/>
      <c r="BMB36" s="5"/>
      <c r="BMC36" s="5"/>
      <c r="BMD36" s="5"/>
      <c r="BME36" s="5"/>
      <c r="BMF36" s="5"/>
      <c r="BMG36" s="5"/>
      <c r="BMH36" s="5"/>
      <c r="BMI36" s="5"/>
      <c r="BMJ36" s="5"/>
      <c r="BMK36" s="5"/>
      <c r="BML36" s="5"/>
      <c r="BMM36" s="5"/>
      <c r="BMN36" s="5"/>
      <c r="BMO36" s="5"/>
      <c r="BMP36" s="5"/>
      <c r="BMQ36" s="5"/>
      <c r="BMR36" s="5"/>
      <c r="BMS36" s="5"/>
      <c r="BMT36" s="5"/>
      <c r="BMU36" s="5"/>
      <c r="BMV36" s="5"/>
      <c r="BMW36" s="5"/>
      <c r="BMX36" s="5"/>
      <c r="BMY36" s="5"/>
      <c r="BMZ36" s="5"/>
      <c r="BNA36" s="5"/>
      <c r="BNB36" s="5"/>
      <c r="BNC36" s="5"/>
      <c r="BND36" s="5"/>
      <c r="BNE36" s="5"/>
      <c r="BNF36" s="5"/>
      <c r="BNG36" s="5"/>
      <c r="BNH36" s="5"/>
      <c r="BNI36" s="5"/>
      <c r="BNJ36" s="5"/>
      <c r="BNK36" s="5"/>
      <c r="BNL36" s="5"/>
      <c r="BNM36" s="5"/>
      <c r="BNN36" s="5"/>
      <c r="BNO36" s="5"/>
      <c r="BNP36" s="5"/>
      <c r="BNQ36" s="5"/>
      <c r="BNR36" s="5"/>
      <c r="BNS36" s="5"/>
      <c r="BNT36" s="5"/>
      <c r="BNU36" s="5"/>
      <c r="BNV36" s="5"/>
      <c r="BNW36" s="5"/>
      <c r="BNX36" s="5"/>
      <c r="BNY36" s="5"/>
      <c r="BNZ36" s="5"/>
      <c r="BOA36" s="5"/>
      <c r="BOB36" s="5"/>
      <c r="BOC36" s="5"/>
      <c r="BOD36" s="5"/>
      <c r="BOE36" s="5"/>
      <c r="BOF36" s="5"/>
      <c r="BOG36" s="5"/>
      <c r="BOH36" s="5"/>
      <c r="BOI36" s="5"/>
      <c r="BOJ36" s="5"/>
      <c r="BOK36" s="5"/>
      <c r="BOL36" s="5"/>
      <c r="BOM36" s="5"/>
      <c r="BON36" s="5"/>
      <c r="BOO36" s="5"/>
      <c r="BOP36" s="5"/>
      <c r="BOQ36" s="5"/>
      <c r="BOR36" s="5"/>
      <c r="BOS36" s="5"/>
      <c r="BOT36" s="5"/>
      <c r="BOU36" s="5"/>
      <c r="BOV36" s="5"/>
      <c r="BOW36" s="5"/>
      <c r="BOX36" s="5"/>
      <c r="BOY36" s="5"/>
      <c r="BOZ36" s="5"/>
      <c r="BPA36" s="5"/>
      <c r="BPB36" s="5"/>
      <c r="BPC36" s="5"/>
      <c r="BPD36" s="5"/>
      <c r="BPE36" s="5"/>
      <c r="BPF36" s="5"/>
      <c r="BPG36" s="5"/>
      <c r="BPH36" s="5"/>
      <c r="BPI36" s="5"/>
      <c r="BPJ36" s="5"/>
      <c r="BPK36" s="5"/>
      <c r="BPL36" s="5"/>
      <c r="BPM36" s="5"/>
      <c r="BPN36" s="5"/>
      <c r="BPO36" s="5"/>
      <c r="BPP36" s="5"/>
      <c r="BPQ36" s="5"/>
      <c r="BPR36" s="5"/>
      <c r="BPS36" s="5"/>
      <c r="BPT36" s="5"/>
      <c r="BPU36" s="5"/>
      <c r="BPV36" s="5"/>
      <c r="BPW36" s="5"/>
      <c r="BPX36" s="5"/>
      <c r="BPY36" s="5"/>
      <c r="BPZ36" s="5"/>
      <c r="BQA36" s="5"/>
      <c r="BQB36" s="5"/>
      <c r="BQC36" s="5"/>
      <c r="BQD36" s="5"/>
      <c r="BQE36" s="5"/>
      <c r="BQF36" s="5"/>
      <c r="BQG36" s="5"/>
      <c r="BQH36" s="5"/>
      <c r="BQI36" s="5"/>
      <c r="BQJ36" s="5"/>
      <c r="BQK36" s="5"/>
      <c r="BQL36" s="5"/>
      <c r="BQM36" s="5"/>
      <c r="BQN36" s="5"/>
      <c r="BQO36" s="5"/>
      <c r="BQP36" s="5"/>
      <c r="BQQ36" s="5"/>
      <c r="BQR36" s="5"/>
      <c r="BQS36" s="5"/>
      <c r="BQT36" s="5"/>
      <c r="BQU36" s="5"/>
      <c r="BQV36" s="5"/>
      <c r="BQW36" s="5"/>
      <c r="BQX36" s="5"/>
      <c r="BQY36" s="5"/>
      <c r="BQZ36" s="5"/>
      <c r="BRA36" s="5"/>
      <c r="BRB36" s="5"/>
      <c r="BRC36" s="5"/>
      <c r="BRD36" s="5"/>
      <c r="BRE36" s="5"/>
      <c r="BRF36" s="5"/>
      <c r="BRG36" s="5"/>
      <c r="BRH36" s="5"/>
      <c r="BRI36" s="5"/>
      <c r="BRJ36" s="5"/>
      <c r="BRK36" s="5"/>
      <c r="BRL36" s="5"/>
      <c r="BRM36" s="5"/>
      <c r="BRN36" s="5"/>
      <c r="BRO36" s="5"/>
      <c r="BRP36" s="5"/>
      <c r="BRQ36" s="5"/>
      <c r="BRR36" s="5"/>
      <c r="BRS36" s="5"/>
      <c r="BRT36" s="5"/>
      <c r="BRU36" s="5"/>
      <c r="BRV36" s="5"/>
      <c r="BRW36" s="5"/>
      <c r="BRX36" s="5"/>
      <c r="BRY36" s="5"/>
      <c r="BRZ36" s="5"/>
      <c r="BSA36" s="5"/>
      <c r="BSB36" s="5"/>
      <c r="BSC36" s="5"/>
      <c r="BSD36" s="5"/>
      <c r="BSE36" s="5"/>
      <c r="BSF36" s="5"/>
      <c r="BSG36" s="5"/>
      <c r="BSH36" s="5"/>
      <c r="BSI36" s="5"/>
      <c r="BSJ36" s="5"/>
      <c r="BSK36" s="5"/>
      <c r="BSL36" s="5"/>
      <c r="BSM36" s="5"/>
      <c r="BSN36" s="5"/>
      <c r="BSO36" s="5"/>
      <c r="BSP36" s="5"/>
      <c r="BSQ36" s="5"/>
      <c r="BSR36" s="5"/>
      <c r="BSS36" s="5"/>
      <c r="BST36" s="5"/>
      <c r="BSU36" s="5"/>
      <c r="BSV36" s="5"/>
      <c r="BSW36" s="5"/>
      <c r="BSX36" s="5"/>
      <c r="BSY36" s="5"/>
      <c r="BSZ36" s="5"/>
      <c r="BTA36" s="5"/>
      <c r="BTB36" s="5"/>
      <c r="BTC36" s="5"/>
      <c r="BTD36" s="5"/>
      <c r="BTE36" s="5"/>
      <c r="BTF36" s="5"/>
      <c r="BTG36" s="5"/>
      <c r="BTH36" s="5"/>
      <c r="BTI36" s="5"/>
      <c r="BTJ36" s="5"/>
      <c r="BTK36" s="5"/>
      <c r="BTL36" s="5"/>
      <c r="BTM36" s="5"/>
      <c r="BTN36" s="5"/>
      <c r="BTO36" s="5"/>
      <c r="BTP36" s="5"/>
      <c r="BTQ36" s="5"/>
      <c r="BTR36" s="5"/>
      <c r="BTS36" s="5"/>
      <c r="BTT36" s="5"/>
      <c r="BTU36" s="5"/>
      <c r="BTV36" s="5"/>
      <c r="BTW36" s="5"/>
      <c r="BTX36" s="5"/>
      <c r="BTY36" s="5"/>
      <c r="BTZ36" s="5"/>
      <c r="BUA36" s="5"/>
      <c r="BUB36" s="5"/>
      <c r="BUC36" s="5"/>
      <c r="BUD36" s="5"/>
      <c r="BUE36" s="5"/>
      <c r="BUF36" s="5"/>
      <c r="BUG36" s="5"/>
      <c r="BUH36" s="5"/>
      <c r="BUI36" s="5"/>
      <c r="BUJ36" s="5"/>
      <c r="BUK36" s="5"/>
      <c r="BUL36" s="5"/>
      <c r="BUM36" s="5"/>
      <c r="BUN36" s="5"/>
      <c r="BUO36" s="5"/>
      <c r="BUP36" s="5"/>
      <c r="BUQ36" s="5"/>
      <c r="BUR36" s="5"/>
      <c r="BUS36" s="5"/>
      <c r="BUT36" s="5"/>
      <c r="BUU36" s="5"/>
      <c r="BUV36" s="5"/>
      <c r="BUW36" s="5"/>
      <c r="BUX36" s="5"/>
      <c r="BUY36" s="5"/>
      <c r="BUZ36" s="5"/>
      <c r="BVA36" s="5"/>
      <c r="BVB36" s="5"/>
      <c r="BVC36" s="5"/>
      <c r="BVD36" s="5"/>
      <c r="BVE36" s="5"/>
      <c r="BVF36" s="5"/>
      <c r="BVG36" s="5"/>
      <c r="BVH36" s="5"/>
      <c r="BVI36" s="5"/>
      <c r="BVJ36" s="5"/>
      <c r="BVK36" s="5"/>
      <c r="BVL36" s="5"/>
      <c r="BVM36" s="5"/>
      <c r="BVN36" s="5"/>
      <c r="BVO36" s="5"/>
      <c r="BVP36" s="5"/>
      <c r="BVQ36" s="5"/>
      <c r="BVR36" s="5"/>
      <c r="BVS36" s="5"/>
      <c r="BVT36" s="5"/>
      <c r="BVU36" s="5"/>
      <c r="BVV36" s="5"/>
      <c r="BVW36" s="5"/>
      <c r="BVX36" s="5"/>
      <c r="BVY36" s="5"/>
      <c r="BVZ36" s="5"/>
      <c r="BWA36" s="5"/>
      <c r="BWB36" s="5"/>
      <c r="BWC36" s="5"/>
      <c r="BWD36" s="5"/>
      <c r="BWE36" s="5"/>
      <c r="BWF36" s="5"/>
      <c r="BWG36" s="5"/>
      <c r="BWH36" s="5"/>
      <c r="BWI36" s="5"/>
      <c r="BWJ36" s="5"/>
      <c r="BWK36" s="5"/>
      <c r="BWL36" s="5"/>
      <c r="BWM36" s="5"/>
      <c r="BWN36" s="5"/>
      <c r="BWO36" s="5"/>
      <c r="BWP36" s="5"/>
      <c r="BWQ36" s="5"/>
      <c r="BWR36" s="5"/>
      <c r="BWS36" s="5"/>
      <c r="BWT36" s="5"/>
      <c r="BWU36" s="5"/>
      <c r="BWV36" s="5"/>
      <c r="BWW36" s="5"/>
      <c r="BWX36" s="5"/>
      <c r="BWY36" s="5"/>
      <c r="BWZ36" s="5"/>
      <c r="BXA36" s="5"/>
      <c r="BXB36" s="5"/>
      <c r="BXC36" s="5"/>
      <c r="BXD36" s="5"/>
      <c r="BXE36" s="5"/>
      <c r="BXF36" s="5"/>
      <c r="BXG36" s="5"/>
      <c r="BXH36" s="5"/>
      <c r="BXI36" s="5"/>
      <c r="BXJ36" s="5"/>
      <c r="BXK36" s="5"/>
      <c r="BXL36" s="5"/>
      <c r="BXM36" s="5"/>
      <c r="BXN36" s="5"/>
      <c r="BXO36" s="5"/>
      <c r="BXP36" s="5"/>
      <c r="BXQ36" s="5"/>
      <c r="BXR36" s="5"/>
      <c r="BXS36" s="5"/>
      <c r="BXT36" s="5"/>
      <c r="BXU36" s="5"/>
      <c r="BXV36" s="5"/>
      <c r="BXW36" s="5"/>
      <c r="BXX36" s="5"/>
      <c r="BXY36" s="5"/>
      <c r="BXZ36" s="5"/>
      <c r="BYA36" s="5"/>
      <c r="BYB36" s="5"/>
      <c r="BYC36" s="5"/>
      <c r="BYD36" s="5"/>
      <c r="BYE36" s="5"/>
      <c r="BYF36" s="5"/>
      <c r="BYG36" s="5"/>
      <c r="BYH36" s="5"/>
      <c r="BYI36" s="5"/>
      <c r="BYJ36" s="5"/>
      <c r="BYK36" s="5"/>
      <c r="BYL36" s="5"/>
      <c r="BYM36" s="5"/>
      <c r="BYN36" s="5"/>
      <c r="BYO36" s="5"/>
      <c r="BYP36" s="5"/>
      <c r="BYQ36" s="5"/>
      <c r="BYR36" s="5"/>
      <c r="BYS36" s="5"/>
      <c r="BYT36" s="5"/>
      <c r="BYU36" s="5"/>
      <c r="BYV36" s="5"/>
      <c r="BYW36" s="5"/>
      <c r="BYX36" s="5"/>
      <c r="BYY36" s="5"/>
      <c r="BYZ36" s="5"/>
      <c r="BZA36" s="5"/>
      <c r="BZB36" s="5"/>
      <c r="BZC36" s="5"/>
      <c r="BZD36" s="5"/>
      <c r="BZE36" s="5"/>
      <c r="BZF36" s="5"/>
      <c r="BZG36" s="5"/>
      <c r="BZH36" s="5"/>
      <c r="BZI36" s="5"/>
      <c r="BZJ36" s="5"/>
      <c r="BZK36" s="5"/>
      <c r="BZL36" s="5"/>
      <c r="BZM36" s="5"/>
      <c r="BZN36" s="5"/>
      <c r="BZO36" s="5"/>
      <c r="BZP36" s="5"/>
      <c r="BZQ36" s="5"/>
      <c r="BZR36" s="5"/>
      <c r="BZS36" s="5"/>
      <c r="BZT36" s="5"/>
      <c r="BZU36" s="5"/>
      <c r="BZV36" s="5"/>
      <c r="BZW36" s="5"/>
      <c r="BZX36" s="5"/>
      <c r="BZY36" s="5"/>
      <c r="BZZ36" s="5"/>
      <c r="CAA36" s="5"/>
      <c r="CAB36" s="5"/>
      <c r="CAC36" s="5"/>
      <c r="CAD36" s="5"/>
      <c r="CAE36" s="5"/>
      <c r="CAF36" s="5"/>
      <c r="CAG36" s="5"/>
      <c r="CAH36" s="5"/>
      <c r="CAI36" s="5"/>
      <c r="CAJ36" s="5"/>
      <c r="CAK36" s="5"/>
      <c r="CAL36" s="5"/>
      <c r="CAM36" s="5"/>
      <c r="CAN36" s="5"/>
      <c r="CAO36" s="5"/>
      <c r="CAP36" s="5"/>
      <c r="CAQ36" s="5"/>
      <c r="CAR36" s="5"/>
      <c r="CAS36" s="5"/>
      <c r="CAT36" s="5"/>
      <c r="CAU36" s="5"/>
      <c r="CAV36" s="5"/>
      <c r="CAW36" s="5"/>
      <c r="CAX36" s="5"/>
      <c r="CAY36" s="5"/>
      <c r="CAZ36" s="5"/>
      <c r="CBA36" s="5"/>
      <c r="CBB36" s="5"/>
      <c r="CBC36" s="5"/>
      <c r="CBD36" s="5"/>
      <c r="CBE36" s="5"/>
      <c r="CBF36" s="5"/>
      <c r="CBG36" s="5"/>
      <c r="CBH36" s="5"/>
      <c r="CBI36" s="5"/>
      <c r="CBJ36" s="5"/>
      <c r="CBK36" s="5"/>
      <c r="CBL36" s="5"/>
      <c r="CBM36" s="5"/>
      <c r="CBN36" s="5"/>
      <c r="CBO36" s="5"/>
      <c r="CBP36" s="5"/>
      <c r="CBQ36" s="5"/>
      <c r="CBR36" s="5"/>
      <c r="CBS36" s="5"/>
      <c r="CBT36" s="5"/>
      <c r="CBU36" s="5"/>
      <c r="CBV36" s="5"/>
      <c r="CBW36" s="5"/>
      <c r="CBX36" s="5"/>
      <c r="CBY36" s="5"/>
      <c r="CBZ36" s="5"/>
      <c r="CCA36" s="5"/>
      <c r="CCB36" s="5"/>
      <c r="CCC36" s="5"/>
      <c r="CCD36" s="5"/>
      <c r="CCE36" s="5"/>
      <c r="CCF36" s="5"/>
      <c r="CCG36" s="5"/>
      <c r="CCH36" s="5"/>
      <c r="CCI36" s="5"/>
      <c r="CCJ36" s="5"/>
      <c r="CCK36" s="5"/>
      <c r="CCL36" s="5"/>
      <c r="CCM36" s="5"/>
      <c r="CCN36" s="5"/>
      <c r="CCO36" s="5"/>
      <c r="CCP36" s="5"/>
      <c r="CCQ36" s="5"/>
      <c r="CCR36" s="5"/>
      <c r="CCS36" s="5"/>
      <c r="CCT36" s="5"/>
      <c r="CCU36" s="5"/>
      <c r="CCV36" s="5"/>
      <c r="CCW36" s="5"/>
      <c r="CCX36" s="5"/>
      <c r="CCY36" s="5"/>
      <c r="CCZ36" s="5"/>
      <c r="CDA36" s="5"/>
      <c r="CDB36" s="5"/>
      <c r="CDC36" s="5"/>
      <c r="CDD36" s="5"/>
      <c r="CDE36" s="5"/>
      <c r="CDF36" s="5"/>
      <c r="CDG36" s="5"/>
      <c r="CDH36" s="5"/>
      <c r="CDI36" s="5"/>
      <c r="CDJ36" s="5"/>
      <c r="CDK36" s="5"/>
      <c r="CDL36" s="5"/>
      <c r="CDM36" s="5"/>
      <c r="CDN36" s="5"/>
      <c r="CDO36" s="5"/>
      <c r="CDP36" s="5"/>
      <c r="CDQ36" s="5"/>
      <c r="CDR36" s="5"/>
      <c r="CDS36" s="5"/>
      <c r="CDT36" s="5"/>
      <c r="CDU36" s="5"/>
      <c r="CDV36" s="5"/>
      <c r="CDW36" s="5"/>
      <c r="CDX36" s="5"/>
      <c r="CDY36" s="5"/>
      <c r="CDZ36" s="5"/>
      <c r="CEA36" s="5"/>
      <c r="CEB36" s="5"/>
      <c r="CEC36" s="5"/>
      <c r="CED36" s="5"/>
      <c r="CEE36" s="5"/>
      <c r="CEF36" s="5"/>
      <c r="CEG36" s="5"/>
      <c r="CEH36" s="5"/>
      <c r="CEI36" s="5"/>
      <c r="CEJ36" s="5"/>
      <c r="CEK36" s="5"/>
      <c r="CEL36" s="5"/>
      <c r="CEM36" s="5"/>
      <c r="CEN36" s="5"/>
      <c r="CEO36" s="5"/>
      <c r="CEP36" s="5"/>
      <c r="CEQ36" s="5"/>
      <c r="CER36" s="5"/>
      <c r="CES36" s="5"/>
      <c r="CET36" s="5"/>
      <c r="CEU36" s="5"/>
      <c r="CEV36" s="5"/>
      <c r="CEW36" s="5"/>
      <c r="CEX36" s="5"/>
      <c r="CEY36" s="5"/>
      <c r="CEZ36" s="5"/>
      <c r="CFA36" s="5"/>
      <c r="CFB36" s="5"/>
      <c r="CFC36" s="5"/>
      <c r="CFD36" s="5"/>
      <c r="CFE36" s="5"/>
      <c r="CFF36" s="5"/>
      <c r="CFG36" s="5"/>
      <c r="CFH36" s="5"/>
      <c r="CFI36" s="5"/>
      <c r="CFJ36" s="5"/>
      <c r="CFK36" s="5"/>
      <c r="CFL36" s="5"/>
      <c r="CFM36" s="5"/>
      <c r="CFN36" s="5"/>
      <c r="CFO36" s="5"/>
      <c r="CFP36" s="5"/>
      <c r="CFQ36" s="5"/>
      <c r="CFR36" s="5"/>
      <c r="CFS36" s="5"/>
      <c r="CFT36" s="5"/>
      <c r="CFU36" s="5"/>
      <c r="CFV36" s="5"/>
      <c r="CFW36" s="5"/>
      <c r="CFX36" s="5"/>
      <c r="CFY36" s="5"/>
      <c r="CFZ36" s="5"/>
      <c r="CGA36" s="5"/>
      <c r="CGB36" s="5"/>
      <c r="CGC36" s="5"/>
      <c r="CGD36" s="5"/>
      <c r="CGE36" s="5"/>
      <c r="CGF36" s="5"/>
      <c r="CGG36" s="5"/>
      <c r="CGH36" s="5"/>
      <c r="CGI36" s="5"/>
      <c r="CGJ36" s="5"/>
      <c r="CGK36" s="5"/>
      <c r="CGL36" s="5"/>
      <c r="CGM36" s="5"/>
      <c r="CGN36" s="5"/>
      <c r="CGO36" s="5"/>
      <c r="CGP36" s="5"/>
      <c r="CGQ36" s="5"/>
      <c r="CGR36" s="5"/>
      <c r="CGS36" s="5"/>
      <c r="CGT36" s="5"/>
      <c r="CGU36" s="5"/>
      <c r="CGV36" s="5"/>
      <c r="CGW36" s="5"/>
      <c r="CGX36" s="5"/>
      <c r="CGY36" s="5"/>
      <c r="CGZ36" s="5"/>
      <c r="CHA36" s="5"/>
      <c r="CHB36" s="5"/>
      <c r="CHC36" s="5"/>
      <c r="CHD36" s="5"/>
      <c r="CHE36" s="5"/>
      <c r="CHF36" s="5"/>
      <c r="CHG36" s="5"/>
      <c r="CHH36" s="5"/>
      <c r="CHI36" s="5"/>
      <c r="CHJ36" s="5"/>
      <c r="CHK36" s="5"/>
      <c r="CHL36" s="5"/>
      <c r="CHM36" s="5"/>
      <c r="CHN36" s="5"/>
      <c r="CHO36" s="5"/>
      <c r="CHP36" s="5"/>
      <c r="CHQ36" s="5"/>
      <c r="CHR36" s="5"/>
      <c r="CHS36" s="5"/>
      <c r="CHT36" s="5"/>
      <c r="CHU36" s="5"/>
      <c r="CHV36" s="5"/>
      <c r="CHW36" s="5"/>
      <c r="CHX36" s="5"/>
      <c r="CHY36" s="5"/>
      <c r="CHZ36" s="5"/>
      <c r="CIA36" s="5"/>
      <c r="CIB36" s="5"/>
      <c r="CIC36" s="5"/>
      <c r="CID36" s="5"/>
      <c r="CIE36" s="5"/>
      <c r="CIF36" s="5"/>
      <c r="CIG36" s="5"/>
      <c r="CIH36" s="5"/>
      <c r="CII36" s="5"/>
      <c r="CIJ36" s="5"/>
      <c r="CIK36" s="5"/>
      <c r="CIL36" s="5"/>
      <c r="CIM36" s="5"/>
      <c r="CIN36" s="5"/>
      <c r="CIO36" s="5"/>
      <c r="CIP36" s="5"/>
      <c r="CIQ36" s="5"/>
      <c r="CIR36" s="5"/>
      <c r="CIS36" s="5"/>
      <c r="CIT36" s="5"/>
      <c r="CIU36" s="5"/>
      <c r="CIV36" s="5"/>
      <c r="CIW36" s="5"/>
      <c r="CIX36" s="5"/>
      <c r="CIY36" s="5"/>
      <c r="CIZ36" s="5"/>
      <c r="CJA36" s="5"/>
      <c r="CJB36" s="5"/>
      <c r="CJC36" s="5"/>
      <c r="CJD36" s="5"/>
      <c r="CJE36" s="5"/>
      <c r="CJF36" s="5"/>
      <c r="CJG36" s="5"/>
      <c r="CJH36" s="5"/>
      <c r="CJI36" s="5"/>
      <c r="CJJ36" s="5"/>
      <c r="CJK36" s="5"/>
      <c r="CJL36" s="5"/>
      <c r="CJM36" s="5"/>
      <c r="CJN36" s="5"/>
      <c r="CJO36" s="5"/>
      <c r="CJP36" s="5"/>
      <c r="CJQ36" s="5"/>
      <c r="CJR36" s="5"/>
      <c r="CJS36" s="5"/>
      <c r="CJT36" s="5"/>
      <c r="CJU36" s="5"/>
      <c r="CJV36" s="5"/>
      <c r="CJW36" s="5"/>
      <c r="CJX36" s="5"/>
      <c r="CJY36" s="5"/>
      <c r="CJZ36" s="5"/>
      <c r="CKA36" s="5"/>
      <c r="CKB36" s="5"/>
      <c r="CKC36" s="5"/>
      <c r="CKD36" s="5"/>
      <c r="CKE36" s="5"/>
      <c r="CKF36" s="5"/>
      <c r="CKG36" s="5"/>
      <c r="CKH36" s="5"/>
      <c r="CKI36" s="5"/>
      <c r="CKJ36" s="5"/>
      <c r="CKK36" s="5"/>
      <c r="CKL36" s="5"/>
      <c r="CKM36" s="5"/>
      <c r="CKN36" s="5"/>
      <c r="CKO36" s="5"/>
      <c r="CKP36" s="5"/>
      <c r="CKQ36" s="5"/>
      <c r="CKR36" s="5"/>
      <c r="CKS36" s="5"/>
      <c r="CKT36" s="5"/>
      <c r="CKU36" s="5"/>
      <c r="CKV36" s="5"/>
      <c r="CKW36" s="5"/>
      <c r="CKX36" s="5"/>
      <c r="CKY36" s="5"/>
      <c r="CKZ36" s="5"/>
      <c r="CLA36" s="5"/>
      <c r="CLB36" s="5"/>
      <c r="CLC36" s="5"/>
      <c r="CLD36" s="5"/>
      <c r="CLE36" s="5"/>
      <c r="CLF36" s="5"/>
      <c r="CLG36" s="5"/>
      <c r="CLH36" s="5"/>
      <c r="CLI36" s="5"/>
      <c r="CLJ36" s="5"/>
      <c r="CLK36" s="5"/>
      <c r="CLL36" s="5"/>
      <c r="CLM36" s="5"/>
      <c r="CLN36" s="5"/>
      <c r="CLO36" s="5"/>
      <c r="CLP36" s="5"/>
      <c r="CLQ36" s="5"/>
      <c r="CLR36" s="5"/>
      <c r="CLS36" s="5"/>
      <c r="CLT36" s="5"/>
      <c r="CLU36" s="5"/>
      <c r="CLV36" s="5"/>
      <c r="CLW36" s="5"/>
      <c r="CLX36" s="5"/>
      <c r="CLY36" s="5"/>
      <c r="CLZ36" s="5"/>
      <c r="CMA36" s="5"/>
      <c r="CMB36" s="5"/>
      <c r="CMC36" s="5"/>
      <c r="CMD36" s="5"/>
      <c r="CME36" s="5"/>
      <c r="CMF36" s="5"/>
      <c r="CMG36" s="5"/>
      <c r="CMH36" s="5"/>
      <c r="CMI36" s="5"/>
      <c r="CMJ36" s="5"/>
      <c r="CMK36" s="5"/>
      <c r="CML36" s="5"/>
      <c r="CMM36" s="5"/>
      <c r="CMN36" s="5"/>
      <c r="CMO36" s="5"/>
      <c r="CMP36" s="5"/>
      <c r="CMQ36" s="5"/>
      <c r="CMR36" s="5"/>
      <c r="CMS36" s="5"/>
      <c r="CMT36" s="5"/>
      <c r="CMU36" s="5"/>
      <c r="CMV36" s="5"/>
      <c r="CMW36" s="5"/>
      <c r="CMX36" s="5"/>
      <c r="CMY36" s="5"/>
      <c r="CMZ36" s="5"/>
      <c r="CNA36" s="5"/>
      <c r="CNB36" s="5"/>
      <c r="CNC36" s="5"/>
      <c r="CND36" s="5"/>
      <c r="CNE36" s="5"/>
      <c r="CNF36" s="5"/>
      <c r="CNG36" s="5"/>
      <c r="CNH36" s="5"/>
      <c r="CNI36" s="5"/>
      <c r="CNJ36" s="5"/>
      <c r="CNK36" s="5"/>
      <c r="CNL36" s="5"/>
      <c r="CNM36" s="5"/>
      <c r="CNN36" s="5"/>
      <c r="CNO36" s="5"/>
      <c r="CNP36" s="5"/>
      <c r="CNQ36" s="5"/>
      <c r="CNR36" s="5"/>
      <c r="CNS36" s="5"/>
      <c r="CNT36" s="5"/>
      <c r="CNU36" s="5"/>
      <c r="CNV36" s="5"/>
      <c r="CNW36" s="5"/>
      <c r="CNX36" s="5"/>
      <c r="CNY36" s="5"/>
      <c r="CNZ36" s="5"/>
      <c r="COA36" s="5"/>
      <c r="COB36" s="5"/>
      <c r="COC36" s="5"/>
      <c r="COD36" s="5"/>
      <c r="COE36" s="5"/>
      <c r="COF36" s="5"/>
      <c r="COG36" s="5"/>
      <c r="COH36" s="5"/>
      <c r="COI36" s="5"/>
      <c r="COJ36" s="5"/>
      <c r="COK36" s="5"/>
      <c r="COL36" s="5"/>
      <c r="COM36" s="5"/>
      <c r="CON36" s="5"/>
      <c r="COO36" s="5"/>
      <c r="COP36" s="5"/>
      <c r="COQ36" s="5"/>
      <c r="COR36" s="5"/>
      <c r="COS36" s="5"/>
      <c r="COT36" s="5"/>
      <c r="COU36" s="5"/>
      <c r="COV36" s="5"/>
      <c r="COW36" s="5"/>
      <c r="COX36" s="5"/>
      <c r="COY36" s="5"/>
      <c r="COZ36" s="5"/>
      <c r="CPA36" s="5"/>
      <c r="CPB36" s="5"/>
      <c r="CPC36" s="5"/>
      <c r="CPD36" s="5"/>
      <c r="CPE36" s="5"/>
      <c r="CPF36" s="5"/>
      <c r="CPG36" s="5"/>
      <c r="CPH36" s="5"/>
      <c r="CPI36" s="5"/>
      <c r="CPJ36" s="5"/>
      <c r="CPK36" s="5"/>
      <c r="CPL36" s="5"/>
      <c r="CPM36" s="5"/>
      <c r="CPN36" s="5"/>
      <c r="CPO36" s="5"/>
      <c r="CPP36" s="5"/>
      <c r="CPQ36" s="5"/>
      <c r="CPR36" s="5"/>
      <c r="CPS36" s="5"/>
      <c r="CPT36" s="5"/>
      <c r="CPU36" s="5"/>
      <c r="CPV36" s="5"/>
      <c r="CPW36" s="5"/>
      <c r="CPX36" s="5"/>
      <c r="CPY36" s="5"/>
      <c r="CPZ36" s="5"/>
      <c r="CQA36" s="5"/>
      <c r="CQB36" s="5"/>
      <c r="CQC36" s="5"/>
      <c r="CQD36" s="5"/>
      <c r="CQE36" s="5"/>
      <c r="CQF36" s="5"/>
      <c r="CQG36" s="5"/>
      <c r="CQH36" s="5"/>
      <c r="CQI36" s="5"/>
      <c r="CQJ36" s="5"/>
      <c r="CQK36" s="5"/>
      <c r="CQL36" s="5"/>
      <c r="CQM36" s="5"/>
      <c r="CQN36" s="5"/>
      <c r="CQO36" s="5"/>
      <c r="CQP36" s="5"/>
      <c r="CQQ36" s="5"/>
      <c r="CQR36" s="5"/>
      <c r="CQS36" s="5"/>
      <c r="CQT36" s="5"/>
      <c r="CQU36" s="5"/>
      <c r="CQV36" s="5"/>
      <c r="CQW36" s="5"/>
      <c r="CQX36" s="5"/>
      <c r="CQY36" s="5"/>
      <c r="CQZ36" s="5"/>
      <c r="CRA36" s="5"/>
      <c r="CRB36" s="5"/>
      <c r="CRC36" s="5"/>
      <c r="CRD36" s="5"/>
      <c r="CRE36" s="5"/>
      <c r="CRF36" s="5"/>
      <c r="CRG36" s="5"/>
      <c r="CRH36" s="5"/>
      <c r="CRI36" s="5"/>
      <c r="CRJ36" s="5"/>
      <c r="CRK36" s="5"/>
      <c r="CRL36" s="5"/>
      <c r="CRM36" s="5"/>
      <c r="CRN36" s="5"/>
      <c r="CRO36" s="5"/>
      <c r="CRP36" s="5"/>
      <c r="CRQ36" s="5"/>
      <c r="CRR36" s="5"/>
      <c r="CRS36" s="5"/>
      <c r="CRT36" s="5"/>
      <c r="CRU36" s="5"/>
      <c r="CRV36" s="5"/>
      <c r="CRW36" s="5"/>
      <c r="CRX36" s="5"/>
      <c r="CRY36" s="5"/>
      <c r="CRZ36" s="5"/>
      <c r="CSA36" s="5"/>
      <c r="CSB36" s="5"/>
      <c r="CSC36" s="5"/>
      <c r="CSD36" s="5"/>
      <c r="CSE36" s="5"/>
      <c r="CSF36" s="5"/>
      <c r="CSG36" s="5"/>
      <c r="CSH36" s="5"/>
      <c r="CSI36" s="5"/>
      <c r="CSJ36" s="5"/>
      <c r="CSK36" s="5"/>
      <c r="CSL36" s="5"/>
      <c r="CSM36" s="5"/>
      <c r="CSN36" s="5"/>
      <c r="CSO36" s="5"/>
      <c r="CSP36" s="5"/>
      <c r="CSQ36" s="5"/>
      <c r="CSR36" s="5"/>
      <c r="CSS36" s="5"/>
      <c r="CST36" s="5"/>
      <c r="CSU36" s="5"/>
      <c r="CSV36" s="5"/>
      <c r="CSW36" s="5"/>
      <c r="CSX36" s="5"/>
      <c r="CSY36" s="5"/>
      <c r="CSZ36" s="5"/>
      <c r="CTA36" s="5"/>
      <c r="CTB36" s="5"/>
      <c r="CTC36" s="5"/>
      <c r="CTD36" s="5"/>
      <c r="CTE36" s="5"/>
      <c r="CTF36" s="5"/>
      <c r="CTG36" s="5"/>
      <c r="CTH36" s="5"/>
      <c r="CTI36" s="5"/>
      <c r="CTJ36" s="5"/>
      <c r="CTK36" s="5"/>
      <c r="CTL36" s="5"/>
      <c r="CTM36" s="5"/>
      <c r="CTN36" s="5"/>
      <c r="CTO36" s="5"/>
      <c r="CTP36" s="5"/>
      <c r="CTQ36" s="5"/>
      <c r="CTR36" s="5"/>
      <c r="CTS36" s="5"/>
      <c r="CTT36" s="5"/>
      <c r="CTU36" s="5"/>
      <c r="CTV36" s="5"/>
      <c r="CTW36" s="5"/>
      <c r="CTX36" s="5"/>
      <c r="CTY36" s="5"/>
      <c r="CTZ36" s="5"/>
      <c r="CUA36" s="5"/>
      <c r="CUB36" s="5"/>
      <c r="CUC36" s="5"/>
      <c r="CUD36" s="5"/>
      <c r="CUE36" s="5"/>
      <c r="CUF36" s="5"/>
      <c r="CUG36" s="5"/>
      <c r="CUH36" s="5"/>
      <c r="CUI36" s="5"/>
      <c r="CUJ36" s="5"/>
      <c r="CUK36" s="5"/>
      <c r="CUL36" s="5"/>
      <c r="CUM36" s="5"/>
      <c r="CUN36" s="5"/>
      <c r="CUO36" s="5"/>
      <c r="CUP36" s="5"/>
      <c r="CUQ36" s="5"/>
      <c r="CUR36" s="5"/>
      <c r="CUS36" s="5"/>
      <c r="CUT36" s="5"/>
      <c r="CUU36" s="5"/>
      <c r="CUV36" s="5"/>
      <c r="CUW36" s="5"/>
      <c r="CUX36" s="5"/>
      <c r="CUY36" s="5"/>
      <c r="CUZ36" s="5"/>
      <c r="CVA36" s="5"/>
      <c r="CVB36" s="5"/>
      <c r="CVC36" s="5"/>
      <c r="CVD36" s="5"/>
      <c r="CVE36" s="5"/>
      <c r="CVF36" s="5"/>
      <c r="CVG36" s="5"/>
      <c r="CVH36" s="5"/>
      <c r="CVI36" s="5"/>
      <c r="CVJ36" s="5"/>
      <c r="CVK36" s="5"/>
      <c r="CVL36" s="5"/>
      <c r="CVM36" s="5"/>
      <c r="CVN36" s="5"/>
      <c r="CVO36" s="5"/>
      <c r="CVP36" s="5"/>
      <c r="CVQ36" s="5"/>
      <c r="CVR36" s="5"/>
      <c r="CVS36" s="5"/>
      <c r="CVT36" s="5"/>
      <c r="CVU36" s="5"/>
      <c r="CVV36" s="5"/>
      <c r="CVW36" s="5"/>
      <c r="CVX36" s="5"/>
      <c r="CVY36" s="5"/>
      <c r="CVZ36" s="5"/>
      <c r="CWA36" s="5"/>
      <c r="CWB36" s="5"/>
      <c r="CWC36" s="5"/>
      <c r="CWD36" s="5"/>
      <c r="CWE36" s="5"/>
      <c r="CWF36" s="5"/>
      <c r="CWG36" s="5"/>
      <c r="CWH36" s="5"/>
      <c r="CWI36" s="5"/>
      <c r="CWJ36" s="5"/>
      <c r="CWK36" s="5"/>
      <c r="CWL36" s="5"/>
      <c r="CWM36" s="5"/>
      <c r="CWN36" s="5"/>
      <c r="CWO36" s="5"/>
      <c r="CWP36" s="5"/>
      <c r="CWQ36" s="5"/>
      <c r="CWR36" s="5"/>
      <c r="CWS36" s="5"/>
      <c r="CWT36" s="5"/>
      <c r="CWU36" s="5"/>
      <c r="CWV36" s="5"/>
      <c r="CWW36" s="5"/>
      <c r="CWX36" s="5"/>
      <c r="CWY36" s="5"/>
      <c r="CWZ36" s="5"/>
      <c r="CXA36" s="5"/>
      <c r="CXB36" s="5"/>
      <c r="CXC36" s="5"/>
      <c r="CXD36" s="5"/>
      <c r="CXE36" s="5"/>
      <c r="CXF36" s="5"/>
      <c r="CXG36" s="5"/>
      <c r="CXH36" s="5"/>
      <c r="CXI36" s="5"/>
      <c r="CXJ36" s="5"/>
      <c r="CXK36" s="5"/>
      <c r="CXL36" s="5"/>
      <c r="CXM36" s="5"/>
      <c r="CXN36" s="5"/>
      <c r="CXO36" s="5"/>
      <c r="CXP36" s="5"/>
      <c r="CXQ36" s="5"/>
      <c r="CXR36" s="5"/>
      <c r="CXS36" s="5"/>
      <c r="CXT36" s="5"/>
      <c r="CXU36" s="5"/>
      <c r="CXV36" s="5"/>
      <c r="CXW36" s="5"/>
      <c r="CXX36" s="5"/>
      <c r="CXY36" s="5"/>
      <c r="CXZ36" s="5"/>
      <c r="CYA36" s="5"/>
      <c r="CYB36" s="5"/>
      <c r="CYC36" s="5"/>
      <c r="CYD36" s="5"/>
      <c r="CYE36" s="5"/>
      <c r="CYF36" s="5"/>
      <c r="CYG36" s="5"/>
      <c r="CYH36" s="5"/>
      <c r="CYI36" s="5"/>
      <c r="CYJ36" s="5"/>
      <c r="CYK36" s="5"/>
      <c r="CYL36" s="5"/>
      <c r="CYM36" s="5"/>
      <c r="CYN36" s="5"/>
      <c r="CYO36" s="5"/>
      <c r="CYP36" s="5"/>
      <c r="CYQ36" s="5"/>
      <c r="CYR36" s="5"/>
      <c r="CYS36" s="5"/>
      <c r="CYT36" s="5"/>
      <c r="CYU36" s="5"/>
      <c r="CYV36" s="5"/>
      <c r="CYW36" s="5"/>
      <c r="CYX36" s="5"/>
      <c r="CYY36" s="5"/>
      <c r="CYZ36" s="5"/>
      <c r="CZA36" s="5"/>
      <c r="CZB36" s="5"/>
      <c r="CZC36" s="5"/>
      <c r="CZD36" s="5"/>
      <c r="CZE36" s="5"/>
      <c r="CZF36" s="5"/>
      <c r="CZG36" s="5"/>
      <c r="CZH36" s="5"/>
      <c r="CZI36" s="5"/>
      <c r="CZJ36" s="5"/>
      <c r="CZK36" s="5"/>
      <c r="CZL36" s="5"/>
      <c r="CZM36" s="5"/>
      <c r="CZN36" s="5"/>
      <c r="CZO36" s="5"/>
      <c r="CZP36" s="5"/>
      <c r="CZQ36" s="5"/>
      <c r="CZR36" s="5"/>
      <c r="CZS36" s="5"/>
      <c r="CZT36" s="5"/>
      <c r="CZU36" s="5"/>
      <c r="CZV36" s="5"/>
      <c r="CZW36" s="5"/>
      <c r="CZX36" s="5"/>
      <c r="CZY36" s="5"/>
      <c r="CZZ36" s="5"/>
      <c r="DAA36" s="5"/>
      <c r="DAB36" s="5"/>
      <c r="DAC36" s="5"/>
      <c r="DAD36" s="5"/>
      <c r="DAE36" s="5"/>
      <c r="DAF36" s="5"/>
      <c r="DAG36" s="5"/>
      <c r="DAH36" s="5"/>
      <c r="DAI36" s="5"/>
      <c r="DAJ36" s="5"/>
      <c r="DAK36" s="5"/>
      <c r="DAL36" s="5"/>
      <c r="DAM36" s="5"/>
      <c r="DAN36" s="5"/>
      <c r="DAO36" s="5"/>
      <c r="DAP36" s="5"/>
      <c r="DAQ36" s="5"/>
      <c r="DAR36" s="5"/>
      <c r="DAS36" s="5"/>
      <c r="DAT36" s="5"/>
      <c r="DAU36" s="5"/>
      <c r="DAV36" s="5"/>
      <c r="DAW36" s="5"/>
      <c r="DAX36" s="5"/>
      <c r="DAY36" s="5"/>
      <c r="DAZ36" s="5"/>
      <c r="DBA36" s="5"/>
      <c r="DBB36" s="5"/>
      <c r="DBC36" s="5"/>
      <c r="DBD36" s="5"/>
      <c r="DBE36" s="5"/>
      <c r="DBF36" s="5"/>
      <c r="DBG36" s="5"/>
      <c r="DBH36" s="5"/>
      <c r="DBI36" s="5"/>
      <c r="DBJ36" s="5"/>
      <c r="DBK36" s="5"/>
      <c r="DBL36" s="5"/>
      <c r="DBM36" s="5"/>
      <c r="DBN36" s="5"/>
      <c r="DBO36" s="5"/>
      <c r="DBP36" s="5"/>
      <c r="DBQ36" s="5"/>
      <c r="DBR36" s="5"/>
      <c r="DBS36" s="5"/>
      <c r="DBT36" s="5"/>
      <c r="DBU36" s="5"/>
      <c r="DBV36" s="5"/>
      <c r="DBW36" s="5"/>
      <c r="DBX36" s="5"/>
      <c r="DBY36" s="5"/>
      <c r="DBZ36" s="5"/>
      <c r="DCA36" s="5"/>
      <c r="DCB36" s="5"/>
      <c r="DCC36" s="5"/>
      <c r="DCD36" s="5"/>
      <c r="DCE36" s="5"/>
      <c r="DCF36" s="5"/>
      <c r="DCG36" s="5"/>
      <c r="DCH36" s="5"/>
      <c r="DCI36" s="5"/>
      <c r="DCJ36" s="5"/>
      <c r="DCK36" s="5"/>
      <c r="DCL36" s="5"/>
      <c r="DCM36" s="5"/>
      <c r="DCN36" s="5"/>
      <c r="DCO36" s="5"/>
      <c r="DCP36" s="5"/>
      <c r="DCQ36" s="5"/>
      <c r="DCR36" s="5"/>
      <c r="DCS36" s="5"/>
      <c r="DCT36" s="5"/>
      <c r="DCU36" s="5"/>
      <c r="DCV36" s="5"/>
      <c r="DCW36" s="5"/>
      <c r="DCX36" s="5"/>
      <c r="DCY36" s="5"/>
      <c r="DCZ36" s="5"/>
      <c r="DDA36" s="5"/>
      <c r="DDB36" s="5"/>
      <c r="DDC36" s="5"/>
      <c r="DDD36" s="5"/>
      <c r="DDE36" s="5"/>
      <c r="DDF36" s="5"/>
      <c r="DDG36" s="5"/>
      <c r="DDH36" s="5"/>
      <c r="DDI36" s="5"/>
      <c r="DDJ36" s="5"/>
      <c r="DDK36" s="5"/>
      <c r="DDL36" s="5"/>
      <c r="DDM36" s="5"/>
      <c r="DDN36" s="5"/>
      <c r="DDO36" s="5"/>
      <c r="DDP36" s="5"/>
      <c r="DDQ36" s="5"/>
      <c r="DDR36" s="5"/>
      <c r="DDS36" s="5"/>
      <c r="DDT36" s="5"/>
      <c r="DDU36" s="5"/>
      <c r="DDV36" s="5"/>
      <c r="DDW36" s="5"/>
      <c r="DDX36" s="5"/>
      <c r="DDY36" s="5"/>
      <c r="DDZ36" s="5"/>
      <c r="DEA36" s="5"/>
      <c r="DEB36" s="5"/>
      <c r="DEC36" s="5"/>
      <c r="DED36" s="5"/>
      <c r="DEE36" s="5"/>
      <c r="DEF36" s="5"/>
      <c r="DEG36" s="5"/>
      <c r="DEH36" s="5"/>
      <c r="DEI36" s="5"/>
      <c r="DEJ36" s="5"/>
      <c r="DEK36" s="5"/>
      <c r="DEL36" s="5"/>
      <c r="DEM36" s="5"/>
      <c r="DEN36" s="5"/>
      <c r="DEO36" s="5"/>
      <c r="DEP36" s="5"/>
      <c r="DEQ36" s="5"/>
      <c r="DER36" s="5"/>
      <c r="DES36" s="5"/>
      <c r="DET36" s="5"/>
      <c r="DEU36" s="5"/>
      <c r="DEV36" s="5"/>
      <c r="DEW36" s="5"/>
      <c r="DEX36" s="5"/>
      <c r="DEY36" s="5"/>
      <c r="DEZ36" s="5"/>
      <c r="DFA36" s="5"/>
      <c r="DFB36" s="5"/>
      <c r="DFC36" s="5"/>
      <c r="DFD36" s="5"/>
      <c r="DFE36" s="5"/>
      <c r="DFF36" s="5"/>
      <c r="DFG36" s="5"/>
      <c r="DFH36" s="5"/>
      <c r="DFI36" s="5"/>
      <c r="DFJ36" s="5"/>
      <c r="DFK36" s="5"/>
      <c r="DFL36" s="5"/>
      <c r="DFM36" s="5"/>
      <c r="DFN36" s="5"/>
      <c r="DFO36" s="5"/>
      <c r="DFP36" s="5"/>
      <c r="DFQ36" s="5"/>
      <c r="DFR36" s="5"/>
      <c r="DFS36" s="5"/>
      <c r="DFT36" s="5"/>
      <c r="DFU36" s="5"/>
      <c r="DFV36" s="5"/>
      <c r="DFW36" s="5"/>
      <c r="DFX36" s="5"/>
      <c r="DFY36" s="5"/>
      <c r="DFZ36" s="5"/>
      <c r="DGA36" s="5"/>
      <c r="DGB36" s="5"/>
      <c r="DGC36" s="5"/>
      <c r="DGD36" s="5"/>
      <c r="DGE36" s="5"/>
      <c r="DGF36" s="5"/>
      <c r="DGG36" s="5"/>
      <c r="DGH36" s="5"/>
      <c r="DGI36" s="5"/>
      <c r="DGJ36" s="5"/>
      <c r="DGK36" s="5"/>
      <c r="DGL36" s="5"/>
      <c r="DGM36" s="5"/>
      <c r="DGN36" s="5"/>
      <c r="DGO36" s="5"/>
      <c r="DGP36" s="5"/>
      <c r="DGQ36" s="5"/>
      <c r="DGR36" s="5"/>
      <c r="DGS36" s="5"/>
      <c r="DGT36" s="5"/>
      <c r="DGU36" s="5"/>
      <c r="DGV36" s="5"/>
      <c r="DGW36" s="5"/>
      <c r="DGX36" s="5"/>
      <c r="DGY36" s="5"/>
      <c r="DGZ36" s="5"/>
      <c r="DHA36" s="5"/>
      <c r="DHB36" s="5"/>
      <c r="DHC36" s="5"/>
      <c r="DHD36" s="5"/>
      <c r="DHE36" s="5"/>
      <c r="DHF36" s="5"/>
      <c r="DHG36" s="5"/>
      <c r="DHH36" s="5"/>
      <c r="DHI36" s="5"/>
      <c r="DHJ36" s="5"/>
      <c r="DHK36" s="5"/>
      <c r="DHL36" s="5"/>
      <c r="DHM36" s="5"/>
      <c r="DHN36" s="5"/>
      <c r="DHO36" s="5"/>
      <c r="DHP36" s="5"/>
      <c r="DHQ36" s="5"/>
      <c r="DHR36" s="5"/>
      <c r="DHS36" s="5"/>
      <c r="DHT36" s="5"/>
      <c r="DHU36" s="5"/>
      <c r="DHV36" s="5"/>
      <c r="DHW36" s="5"/>
      <c r="DHX36" s="5"/>
      <c r="DHY36" s="5"/>
      <c r="DHZ36" s="5"/>
      <c r="DIA36" s="5"/>
      <c r="DIB36" s="5"/>
      <c r="DIC36" s="5"/>
      <c r="DID36" s="5"/>
      <c r="DIE36" s="5"/>
      <c r="DIF36" s="5"/>
      <c r="DIG36" s="5"/>
      <c r="DIH36" s="5"/>
      <c r="DII36" s="5"/>
      <c r="DIJ36" s="5"/>
      <c r="DIK36" s="5"/>
      <c r="DIL36" s="5"/>
      <c r="DIM36" s="5"/>
      <c r="DIN36" s="5"/>
      <c r="DIO36" s="5"/>
      <c r="DIP36" s="5"/>
      <c r="DIQ36" s="5"/>
      <c r="DIR36" s="5"/>
      <c r="DIS36" s="5"/>
      <c r="DIT36" s="5"/>
      <c r="DIU36" s="5"/>
      <c r="DIV36" s="5"/>
      <c r="DIW36" s="5"/>
      <c r="DIX36" s="5"/>
      <c r="DIY36" s="5"/>
      <c r="DIZ36" s="5"/>
      <c r="DJA36" s="5"/>
      <c r="DJB36" s="5"/>
      <c r="DJC36" s="5"/>
      <c r="DJD36" s="5"/>
      <c r="DJE36" s="5"/>
      <c r="DJF36" s="5"/>
      <c r="DJG36" s="5"/>
      <c r="DJH36" s="5"/>
      <c r="DJI36" s="5"/>
      <c r="DJJ36" s="5"/>
      <c r="DJK36" s="5"/>
      <c r="DJL36" s="5"/>
      <c r="DJM36" s="5"/>
      <c r="DJN36" s="5"/>
      <c r="DJO36" s="5"/>
      <c r="DJP36" s="5"/>
      <c r="DJQ36" s="5"/>
      <c r="DJR36" s="5"/>
      <c r="DJS36" s="5"/>
      <c r="DJT36" s="5"/>
      <c r="DJU36" s="5"/>
      <c r="DJV36" s="5"/>
      <c r="DJW36" s="5"/>
      <c r="DJX36" s="5"/>
      <c r="DJY36" s="5"/>
      <c r="DJZ36" s="5"/>
      <c r="DKA36" s="5"/>
      <c r="DKB36" s="5"/>
      <c r="DKC36" s="5"/>
      <c r="DKD36" s="5"/>
      <c r="DKE36" s="5"/>
      <c r="DKF36" s="5"/>
      <c r="DKG36" s="5"/>
      <c r="DKH36" s="5"/>
      <c r="DKI36" s="5"/>
      <c r="DKJ36" s="5"/>
      <c r="DKK36" s="5"/>
      <c r="DKL36" s="5"/>
      <c r="DKM36" s="5"/>
      <c r="DKN36" s="5"/>
      <c r="DKO36" s="5"/>
      <c r="DKP36" s="5"/>
      <c r="DKQ36" s="5"/>
      <c r="DKR36" s="5"/>
      <c r="DKS36" s="5"/>
      <c r="DKT36" s="5"/>
      <c r="DKU36" s="5"/>
      <c r="DKV36" s="5"/>
      <c r="DKW36" s="5"/>
      <c r="DKX36" s="5"/>
      <c r="DKY36" s="5"/>
      <c r="DKZ36" s="5"/>
      <c r="DLA36" s="5"/>
      <c r="DLB36" s="5"/>
      <c r="DLC36" s="5"/>
      <c r="DLD36" s="5"/>
      <c r="DLE36" s="5"/>
      <c r="DLF36" s="5"/>
      <c r="DLG36" s="5"/>
      <c r="DLH36" s="5"/>
      <c r="DLI36" s="5"/>
      <c r="DLJ36" s="5"/>
      <c r="DLK36" s="5"/>
      <c r="DLL36" s="5"/>
      <c r="DLM36" s="5"/>
      <c r="DLN36" s="5"/>
      <c r="DLO36" s="5"/>
      <c r="DLP36" s="5"/>
      <c r="DLQ36" s="5"/>
      <c r="DLR36" s="5"/>
      <c r="DLS36" s="5"/>
      <c r="DLT36" s="5"/>
      <c r="DLU36" s="5"/>
      <c r="DLV36" s="5"/>
      <c r="DLW36" s="5"/>
      <c r="DLX36" s="5"/>
      <c r="DLY36" s="5"/>
      <c r="DLZ36" s="5"/>
      <c r="DMA36" s="5"/>
      <c r="DMB36" s="5"/>
      <c r="DMC36" s="5"/>
      <c r="DMD36" s="5"/>
      <c r="DME36" s="5"/>
      <c r="DMF36" s="5"/>
      <c r="DMG36" s="5"/>
      <c r="DMH36" s="5"/>
      <c r="DMI36" s="5"/>
      <c r="DMJ36" s="5"/>
      <c r="DMK36" s="5"/>
      <c r="DML36" s="5"/>
      <c r="DMM36" s="5"/>
      <c r="DMN36" s="5"/>
      <c r="DMO36" s="5"/>
      <c r="DMP36" s="5"/>
      <c r="DMQ36" s="5"/>
      <c r="DMR36" s="5"/>
      <c r="DMS36" s="5"/>
      <c r="DMT36" s="5"/>
      <c r="DMU36" s="5"/>
      <c r="DMV36" s="5"/>
      <c r="DMW36" s="5"/>
      <c r="DMX36" s="5"/>
      <c r="DMY36" s="5"/>
      <c r="DMZ36" s="5"/>
      <c r="DNA36" s="5"/>
      <c r="DNB36" s="5"/>
      <c r="DNC36" s="5"/>
      <c r="DND36" s="5"/>
      <c r="DNE36" s="5"/>
      <c r="DNF36" s="5"/>
      <c r="DNG36" s="5"/>
      <c r="DNH36" s="5"/>
      <c r="DNI36" s="5"/>
      <c r="DNJ36" s="5"/>
      <c r="DNK36" s="5"/>
      <c r="DNL36" s="5"/>
      <c r="DNM36" s="5"/>
      <c r="DNN36" s="5"/>
      <c r="DNO36" s="5"/>
      <c r="DNP36" s="5"/>
      <c r="DNQ36" s="5"/>
      <c r="DNR36" s="5"/>
      <c r="DNS36" s="5"/>
      <c r="DNT36" s="5"/>
      <c r="DNU36" s="5"/>
      <c r="DNV36" s="5"/>
      <c r="DNW36" s="5"/>
      <c r="DNX36" s="5"/>
      <c r="DNY36" s="5"/>
      <c r="DNZ36" s="5"/>
      <c r="DOA36" s="5"/>
      <c r="DOB36" s="5"/>
      <c r="DOC36" s="5"/>
      <c r="DOD36" s="5"/>
      <c r="DOE36" s="5"/>
      <c r="DOF36" s="5"/>
      <c r="DOG36" s="5"/>
      <c r="DOH36" s="5"/>
      <c r="DOI36" s="5"/>
      <c r="DOJ36" s="5"/>
      <c r="DOK36" s="5"/>
      <c r="DOL36" s="5"/>
      <c r="DOM36" s="5"/>
      <c r="DON36" s="5"/>
      <c r="DOO36" s="5"/>
      <c r="DOP36" s="5"/>
      <c r="DOQ36" s="5"/>
      <c r="DOR36" s="5"/>
      <c r="DOS36" s="5"/>
      <c r="DOT36" s="5"/>
      <c r="DOU36" s="5"/>
      <c r="DOV36" s="5"/>
      <c r="DOW36" s="5"/>
      <c r="DOX36" s="5"/>
      <c r="DOY36" s="5"/>
      <c r="DOZ36" s="5"/>
      <c r="DPA36" s="5"/>
      <c r="DPB36" s="5"/>
      <c r="DPC36" s="5"/>
      <c r="DPD36" s="5"/>
      <c r="DPE36" s="5"/>
      <c r="DPF36" s="5"/>
      <c r="DPG36" s="5"/>
      <c r="DPH36" s="5"/>
      <c r="DPI36" s="5"/>
      <c r="DPJ36" s="5"/>
      <c r="DPK36" s="5"/>
      <c r="DPL36" s="5"/>
      <c r="DPM36" s="5"/>
      <c r="DPN36" s="5"/>
      <c r="DPO36" s="5"/>
      <c r="DPP36" s="5"/>
      <c r="DPQ36" s="5"/>
      <c r="DPR36" s="5"/>
      <c r="DPS36" s="5"/>
      <c r="DPT36" s="5"/>
      <c r="DPU36" s="5"/>
      <c r="DPV36" s="5"/>
      <c r="DPW36" s="5"/>
      <c r="DPX36" s="5"/>
      <c r="DPY36" s="5"/>
      <c r="DPZ36" s="5"/>
      <c r="DQA36" s="5"/>
      <c r="DQB36" s="5"/>
      <c r="DQC36" s="5"/>
      <c r="DQD36" s="5"/>
      <c r="DQE36" s="5"/>
      <c r="DQF36" s="5"/>
      <c r="DQG36" s="5"/>
      <c r="DQH36" s="5"/>
      <c r="DQI36" s="5"/>
      <c r="DQJ36" s="5"/>
      <c r="DQK36" s="5"/>
      <c r="DQL36" s="5"/>
      <c r="DQM36" s="5"/>
      <c r="DQN36" s="5"/>
      <c r="DQO36" s="5"/>
      <c r="DQP36" s="5"/>
      <c r="DQQ36" s="5"/>
      <c r="DQR36" s="5"/>
      <c r="DQS36" s="5"/>
      <c r="DQT36" s="5"/>
      <c r="DQU36" s="5"/>
      <c r="DQV36" s="5"/>
      <c r="DQW36" s="5"/>
      <c r="DQX36" s="5"/>
      <c r="DQY36" s="5"/>
      <c r="DQZ36" s="5"/>
      <c r="DRA36" s="5"/>
      <c r="DRB36" s="5"/>
      <c r="DRC36" s="5"/>
      <c r="DRD36" s="5"/>
      <c r="DRE36" s="5"/>
      <c r="DRF36" s="5"/>
      <c r="DRG36" s="5"/>
      <c r="DRH36" s="5"/>
      <c r="DRI36" s="5"/>
      <c r="DRJ36" s="5"/>
      <c r="DRK36" s="5"/>
      <c r="DRL36" s="5"/>
      <c r="DRM36" s="5"/>
      <c r="DRN36" s="5"/>
      <c r="DRO36" s="5"/>
      <c r="DRP36" s="5"/>
      <c r="DRQ36" s="5"/>
      <c r="DRR36" s="5"/>
      <c r="DRS36" s="5"/>
      <c r="DRT36" s="5"/>
      <c r="DRU36" s="5"/>
      <c r="DRV36" s="5"/>
      <c r="DRW36" s="5"/>
      <c r="DRX36" s="5"/>
      <c r="DRY36" s="5"/>
      <c r="DRZ36" s="5"/>
      <c r="DSA36" s="5"/>
      <c r="DSB36" s="5"/>
      <c r="DSC36" s="5"/>
      <c r="DSD36" s="5"/>
      <c r="DSE36" s="5"/>
      <c r="DSF36" s="5"/>
      <c r="DSG36" s="5"/>
      <c r="DSH36" s="5"/>
      <c r="DSI36" s="5"/>
      <c r="DSJ36" s="5"/>
      <c r="DSK36" s="5"/>
      <c r="DSL36" s="5"/>
      <c r="DSM36" s="5"/>
      <c r="DSN36" s="5"/>
      <c r="DSO36" s="5"/>
      <c r="DSP36" s="5"/>
      <c r="DSQ36" s="5"/>
      <c r="DSR36" s="5"/>
      <c r="DSS36" s="5"/>
      <c r="DST36" s="5"/>
      <c r="DSU36" s="5"/>
      <c r="DSV36" s="5"/>
      <c r="DSW36" s="5"/>
      <c r="DSX36" s="5"/>
      <c r="DSY36" s="5"/>
      <c r="DSZ36" s="5"/>
      <c r="DTA36" s="5"/>
      <c r="DTB36" s="5"/>
      <c r="DTC36" s="5"/>
      <c r="DTD36" s="5"/>
      <c r="DTE36" s="5"/>
      <c r="DTF36" s="5"/>
      <c r="DTG36" s="5"/>
      <c r="DTH36" s="5"/>
      <c r="DTI36" s="5"/>
      <c r="DTJ36" s="5"/>
      <c r="DTK36" s="5"/>
      <c r="DTL36" s="5"/>
      <c r="DTM36" s="5"/>
      <c r="DTN36" s="5"/>
      <c r="DTO36" s="5"/>
      <c r="DTP36" s="5"/>
      <c r="DTQ36" s="5"/>
      <c r="DTR36" s="5"/>
      <c r="DTS36" s="5"/>
      <c r="DTT36" s="5"/>
      <c r="DTU36" s="5"/>
      <c r="DTV36" s="5"/>
      <c r="DTW36" s="5"/>
      <c r="DTX36" s="5"/>
      <c r="DTY36" s="5"/>
      <c r="DTZ36" s="5"/>
      <c r="DUA36" s="5"/>
      <c r="DUB36" s="5"/>
      <c r="DUC36" s="5"/>
      <c r="DUD36" s="5"/>
      <c r="DUE36" s="5"/>
      <c r="DUF36" s="5"/>
      <c r="DUG36" s="5"/>
      <c r="DUH36" s="5"/>
      <c r="DUI36" s="5"/>
      <c r="DUJ36" s="5"/>
      <c r="DUK36" s="5"/>
      <c r="DUL36" s="5"/>
      <c r="DUM36" s="5"/>
      <c r="DUN36" s="5"/>
      <c r="DUO36" s="5"/>
      <c r="DUP36" s="5"/>
      <c r="DUQ36" s="5"/>
      <c r="DUR36" s="5"/>
      <c r="DUS36" s="5"/>
      <c r="DUT36" s="5"/>
      <c r="DUU36" s="5"/>
      <c r="DUV36" s="5"/>
      <c r="DUW36" s="5"/>
      <c r="DUX36" s="5"/>
      <c r="DUY36" s="5"/>
      <c r="DUZ36" s="5"/>
      <c r="DVA36" s="5"/>
      <c r="DVB36" s="5"/>
      <c r="DVC36" s="5"/>
      <c r="DVD36" s="5"/>
      <c r="DVE36" s="5"/>
      <c r="DVF36" s="5"/>
      <c r="DVG36" s="5"/>
      <c r="DVH36" s="5"/>
      <c r="DVI36" s="5"/>
      <c r="DVJ36" s="5"/>
      <c r="DVK36" s="5"/>
      <c r="DVL36" s="5"/>
      <c r="DVM36" s="5"/>
      <c r="DVN36" s="5"/>
      <c r="DVO36" s="5"/>
      <c r="DVP36" s="5"/>
      <c r="DVQ36" s="5"/>
      <c r="DVR36" s="5"/>
      <c r="DVS36" s="5"/>
      <c r="DVT36" s="5"/>
      <c r="DVU36" s="5"/>
      <c r="DVV36" s="5"/>
      <c r="DVW36" s="5"/>
      <c r="DVX36" s="5"/>
      <c r="DVY36" s="5"/>
      <c r="DVZ36" s="5"/>
      <c r="DWA36" s="5"/>
      <c r="DWB36" s="5"/>
      <c r="DWC36" s="5"/>
      <c r="DWD36" s="5"/>
      <c r="DWE36" s="5"/>
      <c r="DWF36" s="5"/>
      <c r="DWG36" s="5"/>
      <c r="DWH36" s="5"/>
      <c r="DWI36" s="5"/>
      <c r="DWJ36" s="5"/>
      <c r="DWK36" s="5"/>
      <c r="DWL36" s="5"/>
      <c r="DWM36" s="5"/>
      <c r="DWN36" s="5"/>
      <c r="DWO36" s="5"/>
      <c r="DWP36" s="5"/>
      <c r="DWQ36" s="5"/>
      <c r="DWR36" s="5"/>
      <c r="DWS36" s="5"/>
      <c r="DWT36" s="5"/>
      <c r="DWU36" s="5"/>
      <c r="DWV36" s="5"/>
      <c r="DWW36" s="5"/>
      <c r="DWX36" s="5"/>
      <c r="DWY36" s="5"/>
      <c r="DWZ36" s="5"/>
      <c r="DXA36" s="5"/>
      <c r="DXB36" s="5"/>
      <c r="DXC36" s="5"/>
      <c r="DXD36" s="5"/>
      <c r="DXE36" s="5"/>
      <c r="DXF36" s="5"/>
      <c r="DXG36" s="5"/>
      <c r="DXH36" s="5"/>
      <c r="DXI36" s="5"/>
      <c r="DXJ36" s="5"/>
      <c r="DXK36" s="5"/>
      <c r="DXL36" s="5"/>
      <c r="DXM36" s="5"/>
      <c r="DXN36" s="5"/>
      <c r="DXO36" s="5"/>
      <c r="DXP36" s="5"/>
      <c r="DXQ36" s="5"/>
      <c r="DXR36" s="5"/>
      <c r="DXS36" s="5"/>
      <c r="DXT36" s="5"/>
      <c r="DXU36" s="5"/>
      <c r="DXV36" s="5"/>
      <c r="DXW36" s="5"/>
      <c r="DXX36" s="5"/>
      <c r="DXY36" s="5"/>
      <c r="DXZ36" s="5"/>
      <c r="DYA36" s="5"/>
      <c r="DYB36" s="5"/>
      <c r="DYC36" s="5"/>
      <c r="DYD36" s="5"/>
      <c r="DYE36" s="5"/>
      <c r="DYF36" s="5"/>
      <c r="DYG36" s="5"/>
      <c r="DYH36" s="5"/>
      <c r="DYI36" s="5"/>
      <c r="DYJ36" s="5"/>
      <c r="DYK36" s="5"/>
      <c r="DYL36" s="5"/>
      <c r="DYM36" s="5"/>
      <c r="DYN36" s="5"/>
      <c r="DYO36" s="5"/>
      <c r="DYP36" s="5"/>
      <c r="DYQ36" s="5"/>
      <c r="DYR36" s="5"/>
      <c r="DYS36" s="5"/>
      <c r="DYT36" s="5"/>
      <c r="DYU36" s="5"/>
      <c r="DYV36" s="5"/>
      <c r="DYW36" s="5"/>
      <c r="DYX36" s="5"/>
      <c r="DYY36" s="5"/>
      <c r="DYZ36" s="5"/>
      <c r="DZA36" s="5"/>
      <c r="DZB36" s="5"/>
      <c r="DZC36" s="5"/>
      <c r="DZD36" s="5"/>
      <c r="DZE36" s="5"/>
      <c r="DZF36" s="5"/>
      <c r="DZG36" s="5"/>
      <c r="DZH36" s="5"/>
      <c r="DZI36" s="5"/>
      <c r="DZJ36" s="5"/>
      <c r="DZK36" s="5"/>
      <c r="DZL36" s="5"/>
      <c r="DZM36" s="5"/>
      <c r="DZN36" s="5"/>
      <c r="DZO36" s="5"/>
      <c r="DZP36" s="5"/>
      <c r="DZQ36" s="5"/>
      <c r="DZR36" s="5"/>
      <c r="DZS36" s="5"/>
      <c r="DZT36" s="5"/>
      <c r="DZU36" s="5"/>
      <c r="DZV36" s="5"/>
      <c r="DZW36" s="5"/>
      <c r="DZX36" s="5"/>
      <c r="DZY36" s="5"/>
      <c r="DZZ36" s="5"/>
      <c r="EAA36" s="5"/>
      <c r="EAB36" s="5"/>
      <c r="EAC36" s="5"/>
      <c r="EAD36" s="5"/>
      <c r="EAE36" s="5"/>
      <c r="EAF36" s="5"/>
      <c r="EAG36" s="5"/>
      <c r="EAH36" s="5"/>
      <c r="EAI36" s="5"/>
      <c r="EAJ36" s="5"/>
      <c r="EAK36" s="5"/>
      <c r="EAL36" s="5"/>
      <c r="EAM36" s="5"/>
      <c r="EAN36" s="5"/>
      <c r="EAO36" s="5"/>
      <c r="EAP36" s="5"/>
      <c r="EAQ36" s="5"/>
      <c r="EAR36" s="5"/>
      <c r="EAS36" s="5"/>
      <c r="EAT36" s="5"/>
      <c r="EAU36" s="5"/>
      <c r="EAV36" s="5"/>
      <c r="EAW36" s="5"/>
      <c r="EAX36" s="5"/>
      <c r="EAY36" s="5"/>
      <c r="EAZ36" s="5"/>
      <c r="EBA36" s="5"/>
      <c r="EBB36" s="5"/>
      <c r="EBC36" s="5"/>
      <c r="EBD36" s="5"/>
      <c r="EBE36" s="5"/>
      <c r="EBF36" s="5"/>
      <c r="EBG36" s="5"/>
      <c r="EBH36" s="5"/>
      <c r="EBI36" s="5"/>
      <c r="EBJ36" s="5"/>
      <c r="EBK36" s="5"/>
      <c r="EBL36" s="5"/>
      <c r="EBM36" s="5"/>
      <c r="EBN36" s="5"/>
      <c r="EBO36" s="5"/>
      <c r="EBP36" s="5"/>
      <c r="EBQ36" s="5"/>
      <c r="EBR36" s="5"/>
      <c r="EBS36" s="5"/>
      <c r="EBT36" s="5"/>
      <c r="EBU36" s="5"/>
      <c r="EBV36" s="5"/>
      <c r="EBW36" s="5"/>
      <c r="EBX36" s="5"/>
      <c r="EBY36" s="5"/>
      <c r="EBZ36" s="5"/>
      <c r="ECA36" s="5"/>
      <c r="ECB36" s="5"/>
      <c r="ECC36" s="5"/>
      <c r="ECD36" s="5"/>
      <c r="ECE36" s="5"/>
      <c r="ECF36" s="5"/>
      <c r="ECG36" s="5"/>
      <c r="ECH36" s="5"/>
      <c r="ECI36" s="5"/>
      <c r="ECJ36" s="5"/>
      <c r="ECK36" s="5"/>
      <c r="ECL36" s="5"/>
      <c r="ECM36" s="5"/>
      <c r="ECN36" s="5"/>
      <c r="ECO36" s="5"/>
      <c r="ECP36" s="5"/>
      <c r="ECQ36" s="5"/>
      <c r="ECR36" s="5"/>
      <c r="ECS36" s="5"/>
      <c r="ECT36" s="5"/>
      <c r="ECU36" s="5"/>
      <c r="ECV36" s="5"/>
      <c r="ECW36" s="5"/>
      <c r="ECX36" s="5"/>
      <c r="ECY36" s="5"/>
      <c r="ECZ36" s="5"/>
      <c r="EDA36" s="5"/>
      <c r="EDB36" s="5"/>
      <c r="EDC36" s="5"/>
      <c r="EDD36" s="5"/>
      <c r="EDE36" s="5"/>
      <c r="EDF36" s="5"/>
      <c r="EDG36" s="5"/>
      <c r="EDH36" s="5"/>
      <c r="EDI36" s="5"/>
      <c r="EDJ36" s="5"/>
      <c r="EDK36" s="5"/>
      <c r="EDL36" s="5"/>
      <c r="EDM36" s="5"/>
      <c r="EDN36" s="5"/>
      <c r="EDO36" s="5"/>
      <c r="EDP36" s="5"/>
      <c r="EDQ36" s="5"/>
      <c r="EDR36" s="5"/>
      <c r="EDS36" s="5"/>
      <c r="EDT36" s="5"/>
      <c r="EDU36" s="5"/>
      <c r="EDV36" s="5"/>
      <c r="EDW36" s="5"/>
      <c r="EDX36" s="5"/>
      <c r="EDY36" s="5"/>
      <c r="EDZ36" s="5"/>
      <c r="EEA36" s="5"/>
      <c r="EEB36" s="5"/>
      <c r="EEC36" s="5"/>
      <c r="EED36" s="5"/>
      <c r="EEE36" s="5"/>
      <c r="EEF36" s="5"/>
      <c r="EEG36" s="5"/>
      <c r="EEH36" s="5"/>
      <c r="EEI36" s="5"/>
      <c r="EEJ36" s="5"/>
      <c r="EEK36" s="5"/>
      <c r="EEL36" s="5"/>
      <c r="EEM36" s="5"/>
      <c r="EEN36" s="5"/>
      <c r="EEO36" s="5"/>
      <c r="EEP36" s="5"/>
      <c r="EEQ36" s="5"/>
      <c r="EER36" s="5"/>
      <c r="EES36" s="5"/>
      <c r="EET36" s="5"/>
      <c r="EEU36" s="5"/>
      <c r="EEV36" s="5"/>
      <c r="EEW36" s="5"/>
      <c r="EEX36" s="5"/>
      <c r="EEY36" s="5"/>
      <c r="EEZ36" s="5"/>
      <c r="EFA36" s="5"/>
      <c r="EFB36" s="5"/>
      <c r="EFC36" s="5"/>
      <c r="EFD36" s="5"/>
      <c r="EFE36" s="5"/>
      <c r="EFF36" s="5"/>
      <c r="EFG36" s="5"/>
      <c r="EFH36" s="5"/>
      <c r="EFI36" s="5"/>
      <c r="EFJ36" s="5"/>
      <c r="EFK36" s="5"/>
      <c r="EFL36" s="5"/>
      <c r="EFM36" s="5"/>
      <c r="EFN36" s="5"/>
      <c r="EFO36" s="5"/>
      <c r="EFP36" s="5"/>
      <c r="EFQ36" s="5"/>
      <c r="EFR36" s="5"/>
      <c r="EFS36" s="5"/>
      <c r="EFT36" s="5"/>
      <c r="EFU36" s="5"/>
      <c r="EFV36" s="5"/>
      <c r="EFW36" s="5"/>
      <c r="EFX36" s="5"/>
      <c r="EFY36" s="5"/>
      <c r="EFZ36" s="5"/>
      <c r="EGA36" s="5"/>
      <c r="EGB36" s="5"/>
      <c r="EGC36" s="5"/>
      <c r="EGD36" s="5"/>
      <c r="EGE36" s="5"/>
      <c r="EGF36" s="5"/>
      <c r="EGG36" s="5"/>
      <c r="EGH36" s="5"/>
      <c r="EGI36" s="5"/>
      <c r="EGJ36" s="5"/>
      <c r="EGK36" s="5"/>
      <c r="EGL36" s="5"/>
      <c r="EGM36" s="5"/>
      <c r="EGN36" s="5"/>
      <c r="EGO36" s="5"/>
      <c r="EGP36" s="5"/>
      <c r="EGQ36" s="5"/>
      <c r="EGR36" s="5"/>
      <c r="EGS36" s="5"/>
      <c r="EGT36" s="5"/>
      <c r="EGU36" s="5"/>
      <c r="EGV36" s="5"/>
      <c r="EGW36" s="5"/>
      <c r="EGX36" s="5"/>
      <c r="EGY36" s="5"/>
      <c r="EGZ36" s="5"/>
      <c r="EHA36" s="5"/>
      <c r="EHB36" s="5"/>
      <c r="EHC36" s="5"/>
      <c r="EHD36" s="5"/>
      <c r="EHE36" s="5"/>
      <c r="EHF36" s="5"/>
      <c r="EHG36" s="5"/>
      <c r="EHH36" s="5"/>
      <c r="EHI36" s="5"/>
      <c r="EHJ36" s="5"/>
      <c r="EHK36" s="5"/>
      <c r="EHL36" s="5"/>
      <c r="EHM36" s="5"/>
      <c r="EHN36" s="5"/>
      <c r="EHO36" s="5"/>
      <c r="EHP36" s="5"/>
      <c r="EHQ36" s="5"/>
      <c r="EHR36" s="5"/>
      <c r="EHS36" s="5"/>
      <c r="EHT36" s="5"/>
      <c r="EHU36" s="5"/>
      <c r="EHV36" s="5"/>
      <c r="EHW36" s="5"/>
      <c r="EHX36" s="5"/>
      <c r="EHY36" s="5"/>
      <c r="EHZ36" s="5"/>
      <c r="EIA36" s="5"/>
      <c r="EIB36" s="5"/>
      <c r="EIC36" s="5"/>
      <c r="EID36" s="5"/>
      <c r="EIE36" s="5"/>
      <c r="EIF36" s="5"/>
      <c r="EIG36" s="5"/>
      <c r="EIH36" s="5"/>
      <c r="EII36" s="5"/>
      <c r="EIJ36" s="5"/>
      <c r="EIK36" s="5"/>
      <c r="EIL36" s="5"/>
      <c r="EIM36" s="5"/>
      <c r="EIN36" s="5"/>
      <c r="EIO36" s="5"/>
      <c r="EIP36" s="5"/>
      <c r="EIQ36" s="5"/>
      <c r="EIR36" s="5"/>
      <c r="EIS36" s="5"/>
      <c r="EIT36" s="5"/>
      <c r="EIU36" s="5"/>
      <c r="EIV36" s="5"/>
      <c r="EIW36" s="5"/>
      <c r="EIX36" s="5"/>
      <c r="EIY36" s="5"/>
      <c r="EIZ36" s="5"/>
      <c r="EJA36" s="5"/>
      <c r="EJB36" s="5"/>
      <c r="EJC36" s="5"/>
      <c r="EJD36" s="5"/>
      <c r="EJE36" s="5"/>
      <c r="EJF36" s="5"/>
      <c r="EJG36" s="5"/>
      <c r="EJH36" s="5"/>
      <c r="EJI36" s="5"/>
      <c r="EJJ36" s="5"/>
      <c r="EJK36" s="5"/>
      <c r="EJL36" s="5"/>
      <c r="EJM36" s="5"/>
      <c r="EJN36" s="5"/>
      <c r="EJO36" s="5"/>
      <c r="EJP36" s="5"/>
      <c r="EJQ36" s="5"/>
      <c r="EJR36" s="5"/>
      <c r="EJS36" s="5"/>
      <c r="EJT36" s="5"/>
      <c r="EJU36" s="5"/>
      <c r="EJV36" s="5"/>
      <c r="EJW36" s="5"/>
      <c r="EJX36" s="5"/>
      <c r="EJY36" s="5"/>
      <c r="EJZ36" s="5"/>
      <c r="EKA36" s="5"/>
      <c r="EKB36" s="5"/>
      <c r="EKC36" s="5"/>
      <c r="EKD36" s="5"/>
      <c r="EKE36" s="5"/>
      <c r="EKF36" s="5"/>
      <c r="EKG36" s="5"/>
      <c r="EKH36" s="5"/>
      <c r="EKI36" s="5"/>
      <c r="EKJ36" s="5"/>
      <c r="EKK36" s="5"/>
      <c r="EKL36" s="5"/>
      <c r="EKM36" s="5"/>
      <c r="EKN36" s="5"/>
      <c r="EKO36" s="5"/>
      <c r="EKP36" s="5"/>
      <c r="EKQ36" s="5"/>
      <c r="EKR36" s="5"/>
      <c r="EKS36" s="5"/>
      <c r="EKT36" s="5"/>
      <c r="EKU36" s="5"/>
      <c r="EKV36" s="5"/>
      <c r="EKW36" s="5"/>
      <c r="EKX36" s="5"/>
      <c r="EKY36" s="5"/>
      <c r="EKZ36" s="5"/>
      <c r="ELA36" s="5"/>
      <c r="ELB36" s="5"/>
      <c r="ELC36" s="5"/>
      <c r="ELD36" s="5"/>
      <c r="ELE36" s="5"/>
      <c r="ELF36" s="5"/>
      <c r="ELG36" s="5"/>
      <c r="ELH36" s="5"/>
      <c r="ELI36" s="5"/>
      <c r="ELJ36" s="5"/>
      <c r="ELK36" s="5"/>
      <c r="ELL36" s="5"/>
      <c r="ELM36" s="5"/>
      <c r="ELN36" s="5"/>
      <c r="ELO36" s="5"/>
      <c r="ELP36" s="5"/>
      <c r="ELQ36" s="5"/>
      <c r="ELR36" s="5"/>
      <c r="ELS36" s="5"/>
      <c r="ELT36" s="5"/>
      <c r="ELU36" s="5"/>
      <c r="ELV36" s="5"/>
      <c r="ELW36" s="5"/>
      <c r="ELX36" s="5"/>
      <c r="ELY36" s="5"/>
      <c r="ELZ36" s="5"/>
      <c r="EMA36" s="5"/>
      <c r="EMB36" s="5"/>
      <c r="EMC36" s="5"/>
      <c r="EMD36" s="5"/>
      <c r="EME36" s="5"/>
      <c r="EMF36" s="5"/>
      <c r="EMG36" s="5"/>
      <c r="EMH36" s="5"/>
      <c r="EMI36" s="5"/>
      <c r="EMJ36" s="5"/>
      <c r="EMK36" s="5"/>
      <c r="EML36" s="5"/>
      <c r="EMM36" s="5"/>
      <c r="EMN36" s="5"/>
      <c r="EMO36" s="5"/>
      <c r="EMP36" s="5"/>
      <c r="EMQ36" s="5"/>
      <c r="EMR36" s="5"/>
      <c r="EMS36" s="5"/>
      <c r="EMT36" s="5"/>
      <c r="EMU36" s="5"/>
      <c r="EMV36" s="5"/>
      <c r="EMW36" s="5"/>
      <c r="EMX36" s="5"/>
      <c r="EMY36" s="5"/>
      <c r="EMZ36" s="5"/>
      <c r="ENA36" s="5"/>
      <c r="ENB36" s="5"/>
      <c r="ENC36" s="5"/>
      <c r="END36" s="5"/>
      <c r="ENE36" s="5"/>
      <c r="ENF36" s="5"/>
      <c r="ENG36" s="5"/>
      <c r="ENH36" s="5"/>
      <c r="ENI36" s="5"/>
      <c r="ENJ36" s="5"/>
      <c r="ENK36" s="5"/>
      <c r="ENL36" s="5"/>
      <c r="ENM36" s="5"/>
      <c r="ENN36" s="5"/>
      <c r="ENO36" s="5"/>
      <c r="ENP36" s="5"/>
      <c r="ENQ36" s="5"/>
      <c r="ENR36" s="5"/>
      <c r="ENS36" s="5"/>
      <c r="ENT36" s="5"/>
      <c r="ENU36" s="5"/>
      <c r="ENV36" s="5"/>
      <c r="ENW36" s="5"/>
      <c r="ENX36" s="5"/>
      <c r="ENY36" s="5"/>
      <c r="ENZ36" s="5"/>
      <c r="EOA36" s="5"/>
      <c r="EOB36" s="5"/>
      <c r="EOC36" s="5"/>
      <c r="EOD36" s="5"/>
      <c r="EOE36" s="5"/>
      <c r="EOF36" s="5"/>
      <c r="EOG36" s="5"/>
      <c r="EOH36" s="5"/>
      <c r="EOI36" s="5"/>
      <c r="EOJ36" s="5"/>
      <c r="EOK36" s="5"/>
      <c r="EOL36" s="5"/>
      <c r="EOM36" s="5"/>
      <c r="EON36" s="5"/>
      <c r="EOO36" s="5"/>
      <c r="EOP36" s="5"/>
      <c r="EOQ36" s="5"/>
      <c r="EOR36" s="5"/>
      <c r="EOS36" s="5"/>
      <c r="EOT36" s="5"/>
      <c r="EOU36" s="5"/>
      <c r="EOV36" s="5"/>
      <c r="EOW36" s="5"/>
      <c r="EOX36" s="5"/>
      <c r="EOY36" s="5"/>
      <c r="EOZ36" s="5"/>
      <c r="EPA36" s="5"/>
      <c r="EPB36" s="5"/>
      <c r="EPC36" s="5"/>
      <c r="EPD36" s="5"/>
      <c r="EPE36" s="5"/>
      <c r="EPF36" s="5"/>
      <c r="EPG36" s="5"/>
      <c r="EPH36" s="5"/>
      <c r="EPI36" s="5"/>
      <c r="EPJ36" s="5"/>
      <c r="EPK36" s="5"/>
      <c r="EPL36" s="5"/>
      <c r="EPM36" s="5"/>
      <c r="EPN36" s="5"/>
      <c r="EPO36" s="5"/>
      <c r="EPP36" s="5"/>
      <c r="EPQ36" s="5"/>
      <c r="EPR36" s="5"/>
      <c r="EPS36" s="5"/>
      <c r="EPT36" s="5"/>
      <c r="EPU36" s="5"/>
      <c r="EPV36" s="5"/>
      <c r="EPW36" s="5"/>
      <c r="EPX36" s="5"/>
      <c r="EPY36" s="5"/>
      <c r="EPZ36" s="5"/>
      <c r="EQA36" s="5"/>
      <c r="EQB36" s="5"/>
      <c r="EQC36" s="5"/>
      <c r="EQD36" s="5"/>
      <c r="EQE36" s="5"/>
      <c r="EQF36" s="5"/>
      <c r="EQG36" s="5"/>
      <c r="EQH36" s="5"/>
      <c r="EQI36" s="5"/>
      <c r="EQJ36" s="5"/>
      <c r="EQK36" s="5"/>
      <c r="EQL36" s="5"/>
      <c r="EQM36" s="5"/>
      <c r="EQN36" s="5"/>
      <c r="EQO36" s="5"/>
      <c r="EQP36" s="5"/>
      <c r="EQQ36" s="5"/>
      <c r="EQR36" s="5"/>
      <c r="EQS36" s="5"/>
      <c r="EQT36" s="5"/>
      <c r="EQU36" s="5"/>
      <c r="EQV36" s="5"/>
      <c r="EQW36" s="5"/>
      <c r="EQX36" s="5"/>
      <c r="EQY36" s="5"/>
      <c r="EQZ36" s="5"/>
      <c r="ERA36" s="5"/>
      <c r="ERB36" s="5"/>
      <c r="ERC36" s="5"/>
      <c r="ERD36" s="5"/>
      <c r="ERE36" s="5"/>
      <c r="ERF36" s="5"/>
      <c r="ERG36" s="5"/>
      <c r="ERH36" s="5"/>
      <c r="ERI36" s="5"/>
      <c r="ERJ36" s="5"/>
      <c r="ERK36" s="5"/>
      <c r="ERL36" s="5"/>
      <c r="ERM36" s="5"/>
      <c r="ERN36" s="5"/>
      <c r="ERO36" s="5"/>
      <c r="ERP36" s="5"/>
      <c r="ERQ36" s="5"/>
      <c r="ERR36" s="5"/>
      <c r="ERS36" s="5"/>
      <c r="ERT36" s="5"/>
      <c r="ERU36" s="5"/>
      <c r="ERV36" s="5"/>
      <c r="ERW36" s="5"/>
      <c r="ERX36" s="5"/>
      <c r="ERY36" s="5"/>
      <c r="ERZ36" s="5"/>
      <c r="ESA36" s="5"/>
      <c r="ESB36" s="5"/>
      <c r="ESC36" s="5"/>
      <c r="ESD36" s="5"/>
      <c r="ESE36" s="5"/>
      <c r="ESF36" s="5"/>
      <c r="ESG36" s="5"/>
      <c r="ESH36" s="5"/>
      <c r="ESI36" s="5"/>
      <c r="ESJ36" s="5"/>
      <c r="ESK36" s="5"/>
      <c r="ESL36" s="5"/>
      <c r="ESM36" s="5"/>
      <c r="ESN36" s="5"/>
      <c r="ESO36" s="5"/>
      <c r="ESP36" s="5"/>
      <c r="ESQ36" s="5"/>
      <c r="ESR36" s="5"/>
      <c r="ESS36" s="5"/>
      <c r="EST36" s="5"/>
      <c r="ESU36" s="5"/>
      <c r="ESV36" s="5"/>
      <c r="ESW36" s="5"/>
      <c r="ESX36" s="5"/>
      <c r="ESY36" s="5"/>
      <c r="ESZ36" s="5"/>
      <c r="ETA36" s="5"/>
      <c r="ETB36" s="5"/>
      <c r="ETC36" s="5"/>
      <c r="ETD36" s="5"/>
      <c r="ETE36" s="5"/>
      <c r="ETF36" s="5"/>
      <c r="ETG36" s="5"/>
      <c r="ETH36" s="5"/>
      <c r="ETI36" s="5"/>
      <c r="ETJ36" s="5"/>
      <c r="ETK36" s="5"/>
      <c r="ETL36" s="5"/>
      <c r="ETM36" s="5"/>
      <c r="ETN36" s="5"/>
      <c r="ETO36" s="5"/>
      <c r="ETP36" s="5"/>
      <c r="ETQ36" s="5"/>
      <c r="ETR36" s="5"/>
      <c r="ETS36" s="5"/>
      <c r="ETT36" s="5"/>
      <c r="ETU36" s="5"/>
      <c r="ETV36" s="5"/>
      <c r="ETW36" s="5"/>
      <c r="ETX36" s="5"/>
      <c r="ETY36" s="5"/>
      <c r="ETZ36" s="5"/>
      <c r="EUA36" s="5"/>
      <c r="EUB36" s="5"/>
      <c r="EUC36" s="5"/>
      <c r="EUD36" s="5"/>
      <c r="EUE36" s="5"/>
      <c r="EUF36" s="5"/>
      <c r="EUG36" s="5"/>
      <c r="EUH36" s="5"/>
      <c r="EUI36" s="5"/>
      <c r="EUJ36" s="5"/>
      <c r="EUK36" s="5"/>
      <c r="EUL36" s="5"/>
      <c r="EUM36" s="5"/>
      <c r="EUN36" s="5"/>
      <c r="EUO36" s="5"/>
      <c r="EUP36" s="5"/>
      <c r="EUQ36" s="5"/>
      <c r="EUR36" s="5"/>
      <c r="EUS36" s="5"/>
      <c r="EUT36" s="5"/>
      <c r="EUU36" s="5"/>
      <c r="EUV36" s="5"/>
      <c r="EUW36" s="5"/>
      <c r="EUX36" s="5"/>
      <c r="EUY36" s="5"/>
      <c r="EUZ36" s="5"/>
      <c r="EVA36" s="5"/>
      <c r="EVB36" s="5"/>
      <c r="EVC36" s="5"/>
      <c r="EVD36" s="5"/>
      <c r="EVE36" s="5"/>
      <c r="EVF36" s="5"/>
      <c r="EVG36" s="5"/>
      <c r="EVH36" s="5"/>
      <c r="EVI36" s="5"/>
      <c r="EVJ36" s="5"/>
      <c r="EVK36" s="5"/>
      <c r="EVL36" s="5"/>
      <c r="EVM36" s="5"/>
      <c r="EVN36" s="5"/>
      <c r="EVO36" s="5"/>
      <c r="EVP36" s="5"/>
      <c r="EVQ36" s="5"/>
      <c r="EVR36" s="5"/>
      <c r="EVS36" s="5"/>
      <c r="EVT36" s="5"/>
      <c r="EVU36" s="5"/>
      <c r="EVV36" s="5"/>
      <c r="EVW36" s="5"/>
      <c r="EVX36" s="5"/>
      <c r="EVY36" s="5"/>
      <c r="EVZ36" s="5"/>
      <c r="EWA36" s="5"/>
      <c r="EWB36" s="5"/>
      <c r="EWC36" s="5"/>
      <c r="EWD36" s="5"/>
      <c r="EWE36" s="5"/>
      <c r="EWF36" s="5"/>
      <c r="EWG36" s="5"/>
      <c r="EWH36" s="5"/>
      <c r="EWI36" s="5"/>
      <c r="EWJ36" s="5"/>
      <c r="EWK36" s="5"/>
      <c r="EWL36" s="5"/>
      <c r="EWM36" s="5"/>
      <c r="EWN36" s="5"/>
      <c r="EWO36" s="5"/>
      <c r="EWP36" s="5"/>
      <c r="EWQ36" s="5"/>
      <c r="EWR36" s="5"/>
      <c r="EWS36" s="5"/>
      <c r="EWT36" s="5"/>
      <c r="EWU36" s="5"/>
      <c r="EWV36" s="5"/>
      <c r="EWW36" s="5"/>
      <c r="EWX36" s="5"/>
      <c r="EWY36" s="5"/>
      <c r="EWZ36" s="5"/>
      <c r="EXA36" s="5"/>
      <c r="EXB36" s="5"/>
      <c r="EXC36" s="5"/>
      <c r="EXD36" s="5"/>
      <c r="EXE36" s="5"/>
      <c r="EXF36" s="5"/>
      <c r="EXG36" s="5"/>
      <c r="EXH36" s="5"/>
      <c r="EXI36" s="5"/>
      <c r="EXJ36" s="5"/>
      <c r="EXK36" s="5"/>
      <c r="EXL36" s="5"/>
      <c r="EXM36" s="5"/>
      <c r="EXN36" s="5"/>
      <c r="EXO36" s="5"/>
      <c r="EXP36" s="5"/>
      <c r="EXQ36" s="5"/>
      <c r="EXR36" s="5"/>
      <c r="EXS36" s="5"/>
      <c r="EXT36" s="5"/>
      <c r="EXU36" s="5"/>
      <c r="EXV36" s="5"/>
      <c r="EXW36" s="5"/>
      <c r="EXX36" s="5"/>
      <c r="EXY36" s="5"/>
      <c r="EXZ36" s="5"/>
      <c r="EYA36" s="5"/>
      <c r="EYB36" s="5"/>
      <c r="EYC36" s="5"/>
      <c r="EYD36" s="5"/>
      <c r="EYE36" s="5"/>
      <c r="EYF36" s="5"/>
      <c r="EYG36" s="5"/>
      <c r="EYH36" s="5"/>
      <c r="EYI36" s="5"/>
      <c r="EYJ36" s="5"/>
      <c r="EYK36" s="5"/>
      <c r="EYL36" s="5"/>
      <c r="EYM36" s="5"/>
      <c r="EYN36" s="5"/>
      <c r="EYO36" s="5"/>
      <c r="EYP36" s="5"/>
      <c r="EYQ36" s="5"/>
      <c r="EYR36" s="5"/>
      <c r="EYS36" s="5"/>
      <c r="EYT36" s="5"/>
      <c r="EYU36" s="5"/>
      <c r="EYV36" s="5"/>
      <c r="EYW36" s="5"/>
      <c r="EYX36" s="5"/>
      <c r="EYY36" s="5"/>
      <c r="EYZ36" s="5"/>
      <c r="EZA36" s="5"/>
      <c r="EZB36" s="5"/>
      <c r="EZC36" s="5"/>
      <c r="EZD36" s="5"/>
      <c r="EZE36" s="5"/>
      <c r="EZF36" s="5"/>
      <c r="EZG36" s="5"/>
      <c r="EZH36" s="5"/>
      <c r="EZI36" s="5"/>
      <c r="EZJ36" s="5"/>
      <c r="EZK36" s="5"/>
      <c r="EZL36" s="5"/>
      <c r="EZM36" s="5"/>
      <c r="EZN36" s="5"/>
      <c r="EZO36" s="5"/>
      <c r="EZP36" s="5"/>
      <c r="EZQ36" s="5"/>
      <c r="EZR36" s="5"/>
      <c r="EZS36" s="5"/>
      <c r="EZT36" s="5"/>
      <c r="EZU36" s="5"/>
      <c r="EZV36" s="5"/>
      <c r="EZW36" s="5"/>
      <c r="EZX36" s="5"/>
      <c r="EZY36" s="5"/>
      <c r="EZZ36" s="5"/>
      <c r="FAA36" s="5"/>
      <c r="FAB36" s="5"/>
      <c r="FAC36" s="5"/>
      <c r="FAD36" s="5"/>
      <c r="FAE36" s="5"/>
      <c r="FAF36" s="5"/>
      <c r="FAG36" s="5"/>
      <c r="FAH36" s="5"/>
      <c r="FAI36" s="5"/>
      <c r="FAJ36" s="5"/>
      <c r="FAK36" s="5"/>
      <c r="FAL36" s="5"/>
      <c r="FAM36" s="5"/>
      <c r="FAN36" s="5"/>
      <c r="FAO36" s="5"/>
      <c r="FAP36" s="5"/>
      <c r="FAQ36" s="5"/>
      <c r="FAR36" s="5"/>
      <c r="FAS36" s="5"/>
      <c r="FAT36" s="5"/>
      <c r="FAU36" s="5"/>
      <c r="FAV36" s="5"/>
      <c r="FAW36" s="5"/>
      <c r="FAX36" s="5"/>
      <c r="FAY36" s="5"/>
      <c r="FAZ36" s="5"/>
      <c r="FBA36" s="5"/>
      <c r="FBB36" s="5"/>
      <c r="FBC36" s="5"/>
      <c r="FBD36" s="5"/>
      <c r="FBE36" s="5"/>
      <c r="FBF36" s="5"/>
      <c r="FBG36" s="5"/>
      <c r="FBH36" s="5"/>
      <c r="FBI36" s="5"/>
      <c r="FBJ36" s="5"/>
      <c r="FBK36" s="5"/>
      <c r="FBL36" s="5"/>
      <c r="FBM36" s="5"/>
      <c r="FBN36" s="5"/>
      <c r="FBO36" s="5"/>
      <c r="FBP36" s="5"/>
      <c r="FBQ36" s="5"/>
      <c r="FBR36" s="5"/>
      <c r="FBS36" s="5"/>
      <c r="FBT36" s="5"/>
      <c r="FBU36" s="5"/>
      <c r="FBV36" s="5"/>
      <c r="FBW36" s="5"/>
      <c r="FBX36" s="5"/>
      <c r="FBY36" s="5"/>
      <c r="FBZ36" s="5"/>
      <c r="FCA36" s="5"/>
      <c r="FCB36" s="5"/>
      <c r="FCC36" s="5"/>
      <c r="FCD36" s="5"/>
      <c r="FCE36" s="5"/>
      <c r="FCF36" s="5"/>
      <c r="FCG36" s="5"/>
      <c r="FCH36" s="5"/>
      <c r="FCI36" s="5"/>
      <c r="FCJ36" s="5"/>
      <c r="FCK36" s="5"/>
      <c r="FCL36" s="5"/>
      <c r="FCM36" s="5"/>
      <c r="FCN36" s="5"/>
      <c r="FCO36" s="5"/>
      <c r="FCP36" s="5"/>
      <c r="FCQ36" s="5"/>
      <c r="FCR36" s="5"/>
      <c r="FCS36" s="5"/>
      <c r="FCT36" s="5"/>
      <c r="FCU36" s="5"/>
      <c r="FCV36" s="5"/>
      <c r="FCW36" s="5"/>
      <c r="FCX36" s="5"/>
      <c r="FCY36" s="5"/>
      <c r="FCZ36" s="5"/>
      <c r="FDA36" s="5"/>
      <c r="FDB36" s="5"/>
      <c r="FDC36" s="5"/>
      <c r="FDD36" s="5"/>
      <c r="FDE36" s="5"/>
      <c r="FDF36" s="5"/>
      <c r="FDG36" s="5"/>
      <c r="FDH36" s="5"/>
      <c r="FDI36" s="5"/>
      <c r="FDJ36" s="5"/>
      <c r="FDK36" s="5"/>
      <c r="FDL36" s="5"/>
      <c r="FDM36" s="5"/>
      <c r="FDN36" s="5"/>
      <c r="FDO36" s="5"/>
      <c r="FDP36" s="5"/>
      <c r="FDQ36" s="5"/>
      <c r="FDR36" s="5"/>
      <c r="FDS36" s="5"/>
      <c r="FDT36" s="5"/>
      <c r="FDU36" s="5"/>
      <c r="FDV36" s="5"/>
      <c r="FDW36" s="5"/>
      <c r="FDX36" s="5"/>
      <c r="FDY36" s="5"/>
      <c r="FDZ36" s="5"/>
      <c r="FEA36" s="5"/>
      <c r="FEB36" s="5"/>
      <c r="FEC36" s="5"/>
      <c r="FED36" s="5"/>
      <c r="FEE36" s="5"/>
      <c r="FEF36" s="5"/>
      <c r="FEG36" s="5"/>
      <c r="FEH36" s="5"/>
      <c r="FEI36" s="5"/>
      <c r="FEJ36" s="5"/>
      <c r="FEK36" s="5"/>
      <c r="FEL36" s="5"/>
      <c r="FEM36" s="5"/>
      <c r="FEN36" s="5"/>
      <c r="FEO36" s="5"/>
      <c r="FEP36" s="5"/>
      <c r="FEQ36" s="5"/>
      <c r="FER36" s="5"/>
      <c r="FES36" s="5"/>
      <c r="FET36" s="5"/>
      <c r="FEU36" s="5"/>
      <c r="FEV36" s="5"/>
      <c r="FEW36" s="5"/>
      <c r="FEX36" s="5"/>
      <c r="FEY36" s="5"/>
      <c r="FEZ36" s="5"/>
      <c r="FFA36" s="5"/>
      <c r="FFB36" s="5"/>
      <c r="FFC36" s="5"/>
      <c r="FFD36" s="5"/>
      <c r="FFE36" s="5"/>
      <c r="FFF36" s="5"/>
      <c r="FFG36" s="5"/>
      <c r="FFH36" s="5"/>
      <c r="FFI36" s="5"/>
      <c r="FFJ36" s="5"/>
      <c r="FFK36" s="5"/>
      <c r="FFL36" s="5"/>
      <c r="FFM36" s="5"/>
      <c r="FFN36" s="5"/>
      <c r="FFO36" s="5"/>
      <c r="FFP36" s="5"/>
      <c r="FFQ36" s="5"/>
      <c r="FFR36" s="5"/>
      <c r="FFS36" s="5"/>
      <c r="FFT36" s="5"/>
      <c r="FFU36" s="5"/>
      <c r="FFV36" s="5"/>
      <c r="FFW36" s="5"/>
      <c r="FFX36" s="5"/>
      <c r="FFY36" s="5"/>
      <c r="FFZ36" s="5"/>
      <c r="FGA36" s="5"/>
      <c r="FGB36" s="5"/>
      <c r="FGC36" s="5"/>
      <c r="FGD36" s="5"/>
      <c r="FGE36" s="5"/>
      <c r="FGF36" s="5"/>
      <c r="FGG36" s="5"/>
      <c r="FGH36" s="5"/>
      <c r="FGI36" s="5"/>
      <c r="FGJ36" s="5"/>
      <c r="FGK36" s="5"/>
      <c r="FGL36" s="5"/>
      <c r="FGM36" s="5"/>
      <c r="FGN36" s="5"/>
      <c r="FGO36" s="5"/>
      <c r="FGP36" s="5"/>
      <c r="FGQ36" s="5"/>
      <c r="FGR36" s="5"/>
      <c r="FGS36" s="5"/>
      <c r="FGT36" s="5"/>
      <c r="FGU36" s="5"/>
      <c r="FGV36" s="5"/>
      <c r="FGW36" s="5"/>
      <c r="FGX36" s="5"/>
      <c r="FGY36" s="5"/>
      <c r="FGZ36" s="5"/>
      <c r="FHA36" s="5"/>
      <c r="FHB36" s="5"/>
      <c r="FHC36" s="5"/>
      <c r="FHD36" s="5"/>
      <c r="FHE36" s="5"/>
      <c r="FHF36" s="5"/>
      <c r="FHG36" s="5"/>
      <c r="FHH36" s="5"/>
      <c r="FHI36" s="5"/>
      <c r="FHJ36" s="5"/>
      <c r="FHK36" s="5"/>
      <c r="FHL36" s="5"/>
      <c r="FHM36" s="5"/>
      <c r="FHN36" s="5"/>
      <c r="FHO36" s="5"/>
      <c r="FHP36" s="5"/>
      <c r="FHQ36" s="5"/>
      <c r="FHR36" s="5"/>
      <c r="FHS36" s="5"/>
      <c r="FHT36" s="5"/>
      <c r="FHU36" s="5"/>
      <c r="FHV36" s="5"/>
      <c r="FHW36" s="5"/>
      <c r="FHX36" s="5"/>
      <c r="FHY36" s="5"/>
      <c r="FHZ36" s="5"/>
      <c r="FIA36" s="5"/>
      <c r="FIB36" s="5"/>
      <c r="FIC36" s="5"/>
      <c r="FID36" s="5"/>
      <c r="FIE36" s="5"/>
      <c r="FIF36" s="5"/>
      <c r="FIG36" s="5"/>
      <c r="FIH36" s="5"/>
      <c r="FII36" s="5"/>
      <c r="FIJ36" s="5"/>
      <c r="FIK36" s="5"/>
      <c r="FIL36" s="5"/>
      <c r="FIM36" s="5"/>
      <c r="FIN36" s="5"/>
      <c r="FIO36" s="5"/>
      <c r="FIP36" s="5"/>
      <c r="FIQ36" s="5"/>
      <c r="FIR36" s="5"/>
      <c r="FIS36" s="5"/>
      <c r="FIT36" s="5"/>
      <c r="FIU36" s="5"/>
      <c r="FIV36" s="5"/>
      <c r="FIW36" s="5"/>
      <c r="FIX36" s="5"/>
      <c r="FIY36" s="5"/>
      <c r="FIZ36" s="5"/>
      <c r="FJA36" s="5"/>
      <c r="FJB36" s="5"/>
      <c r="FJC36" s="5"/>
      <c r="FJD36" s="5"/>
      <c r="FJE36" s="5"/>
      <c r="FJF36" s="5"/>
      <c r="FJG36" s="5"/>
      <c r="FJH36" s="5"/>
      <c r="FJI36" s="5"/>
      <c r="FJJ36" s="5"/>
      <c r="FJK36" s="5"/>
      <c r="FJL36" s="5"/>
      <c r="FJM36" s="5"/>
      <c r="FJN36" s="5"/>
      <c r="FJO36" s="5"/>
      <c r="FJP36" s="5"/>
      <c r="FJQ36" s="5"/>
      <c r="FJR36" s="5"/>
      <c r="FJS36" s="5"/>
      <c r="FJT36" s="5"/>
      <c r="FJU36" s="5"/>
      <c r="FJV36" s="5"/>
      <c r="FJW36" s="5"/>
      <c r="FJX36" s="5"/>
      <c r="FJY36" s="5"/>
      <c r="FJZ36" s="5"/>
      <c r="FKA36" s="5"/>
      <c r="FKB36" s="5"/>
      <c r="FKC36" s="5"/>
      <c r="FKD36" s="5"/>
      <c r="FKE36" s="5"/>
      <c r="FKF36" s="5"/>
      <c r="FKG36" s="5"/>
      <c r="FKH36" s="5"/>
      <c r="FKI36" s="5"/>
      <c r="FKJ36" s="5"/>
      <c r="FKK36" s="5"/>
      <c r="FKL36" s="5"/>
      <c r="FKM36" s="5"/>
      <c r="FKN36" s="5"/>
      <c r="FKO36" s="5"/>
      <c r="FKP36" s="5"/>
      <c r="FKQ36" s="5"/>
      <c r="FKR36" s="5"/>
      <c r="FKS36" s="5"/>
      <c r="FKT36" s="5"/>
      <c r="FKU36" s="5"/>
      <c r="FKV36" s="5"/>
      <c r="FKW36" s="5"/>
      <c r="FKX36" s="5"/>
      <c r="FKY36" s="5"/>
      <c r="FKZ36" s="5"/>
      <c r="FLA36" s="5"/>
      <c r="FLB36" s="5"/>
      <c r="FLC36" s="5"/>
      <c r="FLD36" s="5"/>
      <c r="FLE36" s="5"/>
      <c r="FLF36" s="5"/>
      <c r="FLG36" s="5"/>
      <c r="FLH36" s="5"/>
      <c r="FLI36" s="5"/>
      <c r="FLJ36" s="5"/>
      <c r="FLK36" s="5"/>
      <c r="FLL36" s="5"/>
      <c r="FLM36" s="5"/>
      <c r="FLN36" s="5"/>
      <c r="FLO36" s="5"/>
      <c r="FLP36" s="5"/>
      <c r="FLQ36" s="5"/>
      <c r="FLR36" s="5"/>
      <c r="FLS36" s="5"/>
      <c r="FLT36" s="5"/>
      <c r="FLU36" s="5"/>
      <c r="FLV36" s="5"/>
      <c r="FLW36" s="5"/>
      <c r="FLX36" s="5"/>
      <c r="FLY36" s="5"/>
      <c r="FLZ36" s="5"/>
      <c r="FMA36" s="5"/>
      <c r="FMB36" s="5"/>
      <c r="FMC36" s="5"/>
      <c r="FMD36" s="5"/>
      <c r="FME36" s="5"/>
      <c r="FMF36" s="5"/>
      <c r="FMG36" s="5"/>
      <c r="FMH36" s="5"/>
      <c r="FMI36" s="5"/>
      <c r="FMJ36" s="5"/>
      <c r="FMK36" s="5"/>
      <c r="FML36" s="5"/>
      <c r="FMM36" s="5"/>
      <c r="FMN36" s="5"/>
      <c r="FMO36" s="5"/>
      <c r="FMP36" s="5"/>
      <c r="FMQ36" s="5"/>
      <c r="FMR36" s="5"/>
      <c r="FMS36" s="5"/>
      <c r="FMT36" s="5"/>
      <c r="FMU36" s="5"/>
      <c r="FMV36" s="5"/>
      <c r="FMW36" s="5"/>
      <c r="FMX36" s="5"/>
      <c r="FMY36" s="5"/>
      <c r="FMZ36" s="5"/>
      <c r="FNA36" s="5"/>
      <c r="FNB36" s="5"/>
      <c r="FNC36" s="5"/>
      <c r="FND36" s="5"/>
      <c r="FNE36" s="5"/>
      <c r="FNF36" s="5"/>
      <c r="FNG36" s="5"/>
      <c r="FNH36" s="5"/>
      <c r="FNI36" s="5"/>
      <c r="FNJ36" s="5"/>
      <c r="FNK36" s="5"/>
      <c r="FNL36" s="5"/>
      <c r="FNM36" s="5"/>
      <c r="FNN36" s="5"/>
      <c r="FNO36" s="5"/>
      <c r="FNP36" s="5"/>
      <c r="FNQ36" s="5"/>
      <c r="FNR36" s="5"/>
      <c r="FNS36" s="5"/>
      <c r="FNT36" s="5"/>
      <c r="FNU36" s="5"/>
      <c r="FNV36" s="5"/>
      <c r="FNW36" s="5"/>
      <c r="FNX36" s="5"/>
      <c r="FNY36" s="5"/>
      <c r="FNZ36" s="5"/>
      <c r="FOA36" s="5"/>
      <c r="FOB36" s="5"/>
      <c r="FOC36" s="5"/>
      <c r="FOD36" s="5"/>
      <c r="FOE36" s="5"/>
      <c r="FOF36" s="5"/>
      <c r="FOG36" s="5"/>
      <c r="FOH36" s="5"/>
      <c r="FOI36" s="5"/>
      <c r="FOJ36" s="5"/>
      <c r="FOK36" s="5"/>
      <c r="FOL36" s="5"/>
      <c r="FOM36" s="5"/>
      <c r="FON36" s="5"/>
      <c r="FOO36" s="5"/>
      <c r="FOP36" s="5"/>
      <c r="FOQ36" s="5"/>
      <c r="FOR36" s="5"/>
      <c r="FOS36" s="5"/>
      <c r="FOT36" s="5"/>
      <c r="FOU36" s="5"/>
      <c r="FOV36" s="5"/>
      <c r="FOW36" s="5"/>
      <c r="FOX36" s="5"/>
      <c r="FOY36" s="5"/>
      <c r="FOZ36" s="5"/>
      <c r="FPA36" s="5"/>
      <c r="FPB36" s="5"/>
      <c r="FPC36" s="5"/>
      <c r="FPD36" s="5"/>
      <c r="FPE36" s="5"/>
      <c r="FPF36" s="5"/>
      <c r="FPG36" s="5"/>
      <c r="FPH36" s="5"/>
      <c r="FPI36" s="5"/>
      <c r="FPJ36" s="5"/>
      <c r="FPK36" s="5"/>
      <c r="FPL36" s="5"/>
      <c r="FPM36" s="5"/>
      <c r="FPN36" s="5"/>
      <c r="FPO36" s="5"/>
      <c r="FPP36" s="5"/>
      <c r="FPQ36" s="5"/>
      <c r="FPR36" s="5"/>
      <c r="FPS36" s="5"/>
      <c r="FPT36" s="5"/>
      <c r="FPU36" s="5"/>
      <c r="FPV36" s="5"/>
      <c r="FPW36" s="5"/>
      <c r="FPX36" s="5"/>
      <c r="FPY36" s="5"/>
      <c r="FPZ36" s="5"/>
      <c r="FQA36" s="5"/>
      <c r="FQB36" s="5"/>
      <c r="FQC36" s="5"/>
      <c r="FQD36" s="5"/>
      <c r="FQE36" s="5"/>
      <c r="FQF36" s="5"/>
      <c r="FQG36" s="5"/>
      <c r="FQH36" s="5"/>
      <c r="FQI36" s="5"/>
      <c r="FQJ36" s="5"/>
      <c r="FQK36" s="5"/>
      <c r="FQL36" s="5"/>
      <c r="FQM36" s="5"/>
      <c r="FQN36" s="5"/>
      <c r="FQO36" s="5"/>
      <c r="FQP36" s="5"/>
      <c r="FQQ36" s="5"/>
      <c r="FQR36" s="5"/>
      <c r="FQS36" s="5"/>
      <c r="FQT36" s="5"/>
      <c r="FQU36" s="5"/>
      <c r="FQV36" s="5"/>
      <c r="FQW36" s="5"/>
      <c r="FQX36" s="5"/>
      <c r="FQY36" s="5"/>
      <c r="FQZ36" s="5"/>
      <c r="FRA36" s="5"/>
      <c r="FRB36" s="5"/>
      <c r="FRC36" s="5"/>
      <c r="FRD36" s="5"/>
      <c r="FRE36" s="5"/>
      <c r="FRF36" s="5"/>
      <c r="FRG36" s="5"/>
      <c r="FRH36" s="5"/>
      <c r="FRI36" s="5"/>
      <c r="FRJ36" s="5"/>
      <c r="FRK36" s="5"/>
      <c r="FRL36" s="5"/>
      <c r="FRM36" s="5"/>
      <c r="FRN36" s="5"/>
      <c r="FRO36" s="5"/>
      <c r="FRP36" s="5"/>
      <c r="FRQ36" s="5"/>
      <c r="FRR36" s="5"/>
      <c r="FRS36" s="5"/>
      <c r="FRT36" s="5"/>
      <c r="FRU36" s="5"/>
      <c r="FRV36" s="5"/>
      <c r="FRW36" s="5"/>
      <c r="FRX36" s="5"/>
      <c r="FRY36" s="5"/>
      <c r="FRZ36" s="5"/>
      <c r="FSA36" s="5"/>
      <c r="FSB36" s="5"/>
      <c r="FSC36" s="5"/>
      <c r="FSD36" s="5"/>
      <c r="FSE36" s="5"/>
      <c r="FSF36" s="5"/>
      <c r="FSG36" s="5"/>
      <c r="FSH36" s="5"/>
      <c r="FSI36" s="5"/>
      <c r="FSJ36" s="5"/>
      <c r="FSK36" s="5"/>
      <c r="FSL36" s="5"/>
      <c r="FSM36" s="5"/>
      <c r="FSN36" s="5"/>
      <c r="FSO36" s="5"/>
      <c r="FSP36" s="5"/>
      <c r="FSQ36" s="5"/>
      <c r="FSR36" s="5"/>
      <c r="FSS36" s="5"/>
      <c r="FST36" s="5"/>
      <c r="FSU36" s="5"/>
      <c r="FSV36" s="5"/>
      <c r="FSW36" s="5"/>
      <c r="FSX36" s="5"/>
      <c r="FSY36" s="5"/>
      <c r="FSZ36" s="5"/>
      <c r="FTA36" s="5"/>
      <c r="FTB36" s="5"/>
      <c r="FTC36" s="5"/>
      <c r="FTD36" s="5"/>
      <c r="FTE36" s="5"/>
      <c r="FTF36" s="5"/>
      <c r="FTG36" s="5"/>
      <c r="FTH36" s="5"/>
      <c r="FTI36" s="5"/>
      <c r="FTJ36" s="5"/>
      <c r="FTK36" s="5"/>
      <c r="FTL36" s="5"/>
      <c r="FTM36" s="5"/>
      <c r="FTN36" s="5"/>
      <c r="FTO36" s="5"/>
      <c r="FTP36" s="5"/>
      <c r="FTQ36" s="5"/>
      <c r="FTR36" s="5"/>
      <c r="FTS36" s="5"/>
      <c r="FTT36" s="5"/>
      <c r="FTU36" s="5"/>
      <c r="FTV36" s="5"/>
      <c r="FTW36" s="5"/>
      <c r="FTX36" s="5"/>
      <c r="FTY36" s="5"/>
      <c r="FTZ36" s="5"/>
      <c r="FUA36" s="5"/>
      <c r="FUB36" s="5"/>
      <c r="FUC36" s="5"/>
      <c r="FUD36" s="5"/>
      <c r="FUE36" s="5"/>
      <c r="FUF36" s="5"/>
      <c r="FUG36" s="5"/>
      <c r="FUH36" s="5"/>
      <c r="FUI36" s="5"/>
      <c r="FUJ36" s="5"/>
      <c r="FUK36" s="5"/>
      <c r="FUL36" s="5"/>
      <c r="FUM36" s="5"/>
      <c r="FUN36" s="5"/>
      <c r="FUO36" s="5"/>
      <c r="FUP36" s="5"/>
      <c r="FUQ36" s="5"/>
      <c r="FUR36" s="5"/>
      <c r="FUS36" s="5"/>
      <c r="FUT36" s="5"/>
      <c r="FUU36" s="5"/>
      <c r="FUV36" s="5"/>
      <c r="FUW36" s="5"/>
      <c r="FUX36" s="5"/>
      <c r="FUY36" s="5"/>
      <c r="FUZ36" s="5"/>
      <c r="FVA36" s="5"/>
      <c r="FVB36" s="5"/>
      <c r="FVC36" s="5"/>
      <c r="FVD36" s="5"/>
      <c r="FVE36" s="5"/>
      <c r="FVF36" s="5"/>
      <c r="FVG36" s="5"/>
      <c r="FVH36" s="5"/>
      <c r="FVI36" s="5"/>
      <c r="FVJ36" s="5"/>
      <c r="FVK36" s="5"/>
      <c r="FVL36" s="5"/>
      <c r="FVM36" s="5"/>
      <c r="FVN36" s="5"/>
      <c r="FVO36" s="5"/>
      <c r="FVP36" s="5"/>
      <c r="FVQ36" s="5"/>
      <c r="FVR36" s="5"/>
      <c r="FVS36" s="5"/>
      <c r="FVT36" s="5"/>
      <c r="FVU36" s="5"/>
      <c r="FVV36" s="5"/>
      <c r="FVW36" s="5"/>
      <c r="FVX36" s="5"/>
      <c r="FVY36" s="5"/>
      <c r="FVZ36" s="5"/>
      <c r="FWA36" s="5"/>
      <c r="FWB36" s="5"/>
      <c r="FWC36" s="5"/>
      <c r="FWD36" s="5"/>
      <c r="FWE36" s="5"/>
      <c r="FWF36" s="5"/>
      <c r="FWG36" s="5"/>
      <c r="FWH36" s="5"/>
      <c r="FWI36" s="5"/>
      <c r="FWJ36" s="5"/>
      <c r="FWK36" s="5"/>
      <c r="FWL36" s="5"/>
      <c r="FWM36" s="5"/>
      <c r="FWN36" s="5"/>
      <c r="FWO36" s="5"/>
      <c r="FWP36" s="5"/>
      <c r="FWQ36" s="5"/>
      <c r="FWR36" s="5"/>
      <c r="FWS36" s="5"/>
      <c r="FWT36" s="5"/>
      <c r="FWU36" s="5"/>
      <c r="FWV36" s="5"/>
      <c r="FWW36" s="5"/>
      <c r="FWX36" s="5"/>
      <c r="FWY36" s="5"/>
      <c r="FWZ36" s="5"/>
      <c r="FXA36" s="5"/>
      <c r="FXB36" s="5"/>
      <c r="FXC36" s="5"/>
      <c r="FXD36" s="5"/>
      <c r="FXE36" s="5"/>
      <c r="FXF36" s="5"/>
      <c r="FXG36" s="5"/>
      <c r="FXH36" s="5"/>
      <c r="FXI36" s="5"/>
      <c r="FXJ36" s="5"/>
      <c r="FXK36" s="5"/>
      <c r="FXL36" s="5"/>
      <c r="FXM36" s="5"/>
      <c r="FXN36" s="5"/>
      <c r="FXO36" s="5"/>
      <c r="FXP36" s="5"/>
      <c r="FXQ36" s="5"/>
      <c r="FXR36" s="5"/>
      <c r="FXS36" s="5"/>
      <c r="FXT36" s="5"/>
      <c r="FXU36" s="5"/>
      <c r="FXV36" s="5"/>
      <c r="FXW36" s="5"/>
      <c r="FXX36" s="5"/>
      <c r="FXY36" s="5"/>
      <c r="FXZ36" s="5"/>
      <c r="FYA36" s="5"/>
      <c r="FYB36" s="5"/>
      <c r="FYC36" s="5"/>
      <c r="FYD36" s="5"/>
      <c r="FYE36" s="5"/>
      <c r="FYF36" s="5"/>
      <c r="FYG36" s="5"/>
      <c r="FYH36" s="5"/>
      <c r="FYI36" s="5"/>
      <c r="FYJ36" s="5"/>
      <c r="FYK36" s="5"/>
      <c r="FYL36" s="5"/>
      <c r="FYM36" s="5"/>
      <c r="FYN36" s="5"/>
      <c r="FYO36" s="5"/>
      <c r="FYP36" s="5"/>
      <c r="FYQ36" s="5"/>
      <c r="FYR36" s="5"/>
      <c r="FYS36" s="5"/>
      <c r="FYT36" s="5"/>
      <c r="FYU36" s="5"/>
      <c r="FYV36" s="5"/>
      <c r="FYW36" s="5"/>
      <c r="FYX36" s="5"/>
      <c r="FYY36" s="5"/>
      <c r="FYZ36" s="5"/>
      <c r="FZA36" s="5"/>
      <c r="FZB36" s="5"/>
      <c r="FZC36" s="5"/>
      <c r="FZD36" s="5"/>
      <c r="FZE36" s="5"/>
      <c r="FZF36" s="5"/>
      <c r="FZG36" s="5"/>
      <c r="FZH36" s="5"/>
      <c r="FZI36" s="5"/>
      <c r="FZJ36" s="5"/>
      <c r="FZK36" s="5"/>
      <c r="FZL36" s="5"/>
      <c r="FZM36" s="5"/>
      <c r="FZN36" s="5"/>
      <c r="FZO36" s="5"/>
      <c r="FZP36" s="5"/>
      <c r="FZQ36" s="5"/>
      <c r="FZR36" s="5"/>
      <c r="FZS36" s="5"/>
      <c r="FZT36" s="5"/>
      <c r="FZU36" s="5"/>
      <c r="FZV36" s="5"/>
      <c r="FZW36" s="5"/>
      <c r="FZX36" s="5"/>
      <c r="FZY36" s="5"/>
      <c r="FZZ36" s="5"/>
      <c r="GAA36" s="5"/>
      <c r="GAB36" s="5"/>
      <c r="GAC36" s="5"/>
      <c r="GAD36" s="5"/>
      <c r="GAE36" s="5"/>
      <c r="GAF36" s="5"/>
      <c r="GAG36" s="5"/>
      <c r="GAH36" s="5"/>
      <c r="GAI36" s="5"/>
      <c r="GAJ36" s="5"/>
      <c r="GAK36" s="5"/>
      <c r="GAL36" s="5"/>
      <c r="GAM36" s="5"/>
      <c r="GAN36" s="5"/>
      <c r="GAO36" s="5"/>
      <c r="GAP36" s="5"/>
      <c r="GAQ36" s="5"/>
      <c r="GAR36" s="5"/>
      <c r="GAS36" s="5"/>
      <c r="GAT36" s="5"/>
      <c r="GAU36" s="5"/>
      <c r="GAV36" s="5"/>
      <c r="GAW36" s="5"/>
      <c r="GAX36" s="5"/>
      <c r="GAY36" s="5"/>
      <c r="GAZ36" s="5"/>
      <c r="GBA36" s="5"/>
      <c r="GBB36" s="5"/>
      <c r="GBC36" s="5"/>
      <c r="GBD36" s="5"/>
      <c r="GBE36" s="5"/>
      <c r="GBF36" s="5"/>
      <c r="GBG36" s="5"/>
      <c r="GBH36" s="5"/>
      <c r="GBI36" s="5"/>
      <c r="GBJ36" s="5"/>
      <c r="GBK36" s="5"/>
      <c r="GBL36" s="5"/>
      <c r="GBM36" s="5"/>
      <c r="GBN36" s="5"/>
      <c r="GBO36" s="5"/>
      <c r="GBP36" s="5"/>
      <c r="GBQ36" s="5"/>
      <c r="GBR36" s="5"/>
      <c r="GBS36" s="5"/>
      <c r="GBT36" s="5"/>
      <c r="GBU36" s="5"/>
      <c r="GBV36" s="5"/>
      <c r="GBW36" s="5"/>
      <c r="GBX36" s="5"/>
      <c r="GBY36" s="5"/>
      <c r="GBZ36" s="5"/>
      <c r="GCA36" s="5"/>
      <c r="GCB36" s="5"/>
      <c r="GCC36" s="5"/>
      <c r="GCD36" s="5"/>
      <c r="GCE36" s="5"/>
      <c r="GCF36" s="5"/>
      <c r="GCG36" s="5"/>
      <c r="GCH36" s="5"/>
      <c r="GCI36" s="5"/>
      <c r="GCJ36" s="5"/>
      <c r="GCK36" s="5"/>
      <c r="GCL36" s="5"/>
      <c r="GCM36" s="5"/>
      <c r="GCN36" s="5"/>
      <c r="GCO36" s="5"/>
      <c r="GCP36" s="5"/>
      <c r="GCQ36" s="5"/>
      <c r="GCR36" s="5"/>
      <c r="GCS36" s="5"/>
      <c r="GCT36" s="5"/>
      <c r="GCU36" s="5"/>
      <c r="GCV36" s="5"/>
      <c r="GCW36" s="5"/>
      <c r="GCX36" s="5"/>
      <c r="GCY36" s="5"/>
      <c r="GCZ36" s="5"/>
      <c r="GDA36" s="5"/>
      <c r="GDB36" s="5"/>
      <c r="GDC36" s="5"/>
      <c r="GDD36" s="5"/>
      <c r="GDE36" s="5"/>
      <c r="GDF36" s="5"/>
      <c r="GDG36" s="5"/>
      <c r="GDH36" s="5"/>
      <c r="GDI36" s="5"/>
      <c r="GDJ36" s="5"/>
      <c r="GDK36" s="5"/>
      <c r="GDL36" s="5"/>
      <c r="GDM36" s="5"/>
      <c r="GDN36" s="5"/>
      <c r="GDO36" s="5"/>
      <c r="GDP36" s="5"/>
      <c r="GDQ36" s="5"/>
      <c r="GDR36" s="5"/>
      <c r="GDS36" s="5"/>
      <c r="GDT36" s="5"/>
      <c r="GDU36" s="5"/>
      <c r="GDV36" s="5"/>
      <c r="GDW36" s="5"/>
      <c r="GDX36" s="5"/>
      <c r="GDY36" s="5"/>
      <c r="GDZ36" s="5"/>
      <c r="GEA36" s="5"/>
      <c r="GEB36" s="5"/>
      <c r="GEC36" s="5"/>
      <c r="GED36" s="5"/>
      <c r="GEE36" s="5"/>
      <c r="GEF36" s="5"/>
      <c r="GEG36" s="5"/>
      <c r="GEH36" s="5"/>
      <c r="GEI36" s="5"/>
      <c r="GEJ36" s="5"/>
      <c r="GEK36" s="5"/>
      <c r="GEL36" s="5"/>
      <c r="GEM36" s="5"/>
      <c r="GEN36" s="5"/>
      <c r="GEO36" s="5"/>
      <c r="GEP36" s="5"/>
      <c r="GEQ36" s="5"/>
      <c r="GER36" s="5"/>
      <c r="GES36" s="5"/>
      <c r="GET36" s="5"/>
      <c r="GEU36" s="5"/>
      <c r="GEV36" s="5"/>
      <c r="GEW36" s="5"/>
      <c r="GEX36" s="5"/>
      <c r="GEY36" s="5"/>
      <c r="GEZ36" s="5"/>
      <c r="GFA36" s="5"/>
      <c r="GFB36" s="5"/>
      <c r="GFC36" s="5"/>
      <c r="GFD36" s="5"/>
      <c r="GFE36" s="5"/>
      <c r="GFF36" s="5"/>
      <c r="GFG36" s="5"/>
      <c r="GFH36" s="5"/>
      <c r="GFI36" s="5"/>
      <c r="GFJ36" s="5"/>
      <c r="GFK36" s="5"/>
      <c r="GFL36" s="5"/>
      <c r="GFM36" s="5"/>
      <c r="GFN36" s="5"/>
      <c r="GFO36" s="5"/>
      <c r="GFP36" s="5"/>
      <c r="GFQ36" s="5"/>
      <c r="GFR36" s="5"/>
      <c r="GFS36" s="5"/>
      <c r="GFT36" s="5"/>
      <c r="GFU36" s="5"/>
      <c r="GFV36" s="5"/>
      <c r="GFW36" s="5"/>
      <c r="GFX36" s="5"/>
      <c r="GFY36" s="5"/>
      <c r="GFZ36" s="5"/>
      <c r="GGA36" s="5"/>
      <c r="GGB36" s="5"/>
      <c r="GGC36" s="5"/>
      <c r="GGD36" s="5"/>
      <c r="GGE36" s="5"/>
      <c r="GGF36" s="5"/>
      <c r="GGG36" s="5"/>
      <c r="GGH36" s="5"/>
      <c r="GGI36" s="5"/>
      <c r="GGJ36" s="5"/>
      <c r="GGK36" s="5"/>
      <c r="GGL36" s="5"/>
      <c r="GGM36" s="5"/>
      <c r="GGN36" s="5"/>
      <c r="GGO36" s="5"/>
      <c r="GGP36" s="5"/>
      <c r="GGQ36" s="5"/>
      <c r="GGR36" s="5"/>
      <c r="GGS36" s="5"/>
      <c r="GGT36" s="5"/>
      <c r="GGU36" s="5"/>
      <c r="GGV36" s="5"/>
      <c r="GGW36" s="5"/>
      <c r="GGX36" s="5"/>
      <c r="GGY36" s="5"/>
      <c r="GGZ36" s="5"/>
      <c r="GHA36" s="5"/>
      <c r="GHB36" s="5"/>
      <c r="GHC36" s="5"/>
      <c r="GHD36" s="5"/>
      <c r="GHE36" s="5"/>
      <c r="GHF36" s="5"/>
      <c r="GHG36" s="5"/>
      <c r="GHH36" s="5"/>
      <c r="GHI36" s="5"/>
      <c r="GHJ36" s="5"/>
      <c r="GHK36" s="5"/>
      <c r="GHL36" s="5"/>
      <c r="GHM36" s="5"/>
      <c r="GHN36" s="5"/>
      <c r="GHO36" s="5"/>
      <c r="GHP36" s="5"/>
      <c r="GHQ36" s="5"/>
      <c r="GHR36" s="5"/>
      <c r="GHS36" s="5"/>
      <c r="GHT36" s="5"/>
      <c r="GHU36" s="5"/>
      <c r="GHV36" s="5"/>
      <c r="GHW36" s="5"/>
      <c r="GHX36" s="5"/>
      <c r="GHY36" s="5"/>
      <c r="GHZ36" s="5"/>
      <c r="GIA36" s="5"/>
      <c r="GIB36" s="5"/>
      <c r="GIC36" s="5"/>
      <c r="GID36" s="5"/>
      <c r="GIE36" s="5"/>
      <c r="GIF36" s="5"/>
      <c r="GIG36" s="5"/>
      <c r="GIH36" s="5"/>
      <c r="GII36" s="5"/>
      <c r="GIJ36" s="5"/>
      <c r="GIK36" s="5"/>
      <c r="GIL36" s="5"/>
      <c r="GIM36" s="5"/>
      <c r="GIN36" s="5"/>
      <c r="GIO36" s="5"/>
      <c r="GIP36" s="5"/>
      <c r="GIQ36" s="5"/>
      <c r="GIR36" s="5"/>
      <c r="GIS36" s="5"/>
      <c r="GIT36" s="5"/>
      <c r="GIU36" s="5"/>
      <c r="GIV36" s="5"/>
      <c r="GIW36" s="5"/>
      <c r="GIX36" s="5"/>
      <c r="GIY36" s="5"/>
      <c r="GIZ36" s="5"/>
      <c r="GJA36" s="5"/>
      <c r="GJB36" s="5"/>
      <c r="GJC36" s="5"/>
      <c r="GJD36" s="5"/>
      <c r="GJE36" s="5"/>
      <c r="GJF36" s="5"/>
      <c r="GJG36" s="5"/>
      <c r="GJH36" s="5"/>
      <c r="GJI36" s="5"/>
      <c r="GJJ36" s="5"/>
      <c r="GJK36" s="5"/>
      <c r="GJL36" s="5"/>
      <c r="GJM36" s="5"/>
      <c r="GJN36" s="5"/>
      <c r="GJO36" s="5"/>
      <c r="GJP36" s="5"/>
      <c r="GJQ36" s="5"/>
      <c r="GJR36" s="5"/>
      <c r="GJS36" s="5"/>
      <c r="GJT36" s="5"/>
      <c r="GJU36" s="5"/>
      <c r="GJV36" s="5"/>
      <c r="GJW36" s="5"/>
      <c r="GJX36" s="5"/>
      <c r="GJY36" s="5"/>
      <c r="GJZ36" s="5"/>
      <c r="GKA36" s="5"/>
      <c r="GKB36" s="5"/>
      <c r="GKC36" s="5"/>
      <c r="GKD36" s="5"/>
      <c r="GKE36" s="5"/>
      <c r="GKF36" s="5"/>
      <c r="GKG36" s="5"/>
      <c r="GKH36" s="5"/>
      <c r="GKI36" s="5"/>
      <c r="GKJ36" s="5"/>
      <c r="GKK36" s="5"/>
      <c r="GKL36" s="5"/>
      <c r="GKM36" s="5"/>
      <c r="GKN36" s="5"/>
      <c r="GKO36" s="5"/>
      <c r="GKP36" s="5"/>
      <c r="GKQ36" s="5"/>
      <c r="GKR36" s="5"/>
      <c r="GKS36" s="5"/>
      <c r="GKT36" s="5"/>
      <c r="GKU36" s="5"/>
      <c r="GKV36" s="5"/>
      <c r="GKW36" s="5"/>
      <c r="GKX36" s="5"/>
      <c r="GKY36" s="5"/>
      <c r="GKZ36" s="5"/>
      <c r="GLA36" s="5"/>
      <c r="GLB36" s="5"/>
      <c r="GLC36" s="5"/>
      <c r="GLD36" s="5"/>
      <c r="GLE36" s="5"/>
      <c r="GLF36" s="5"/>
      <c r="GLG36" s="5"/>
      <c r="GLH36" s="5"/>
      <c r="GLI36" s="5"/>
      <c r="GLJ36" s="5"/>
      <c r="GLK36" s="5"/>
      <c r="GLL36" s="5"/>
      <c r="GLM36" s="5"/>
      <c r="GLN36" s="5"/>
      <c r="GLO36" s="5"/>
      <c r="GLP36" s="5"/>
      <c r="GLQ36" s="5"/>
      <c r="GLR36" s="5"/>
      <c r="GLS36" s="5"/>
      <c r="GLT36" s="5"/>
      <c r="GLU36" s="5"/>
      <c r="GLV36" s="5"/>
      <c r="GLW36" s="5"/>
      <c r="GLX36" s="5"/>
      <c r="GLY36" s="5"/>
      <c r="GLZ36" s="5"/>
      <c r="GMA36" s="5"/>
      <c r="GMB36" s="5"/>
      <c r="GMC36" s="5"/>
      <c r="GMD36" s="5"/>
      <c r="GME36" s="5"/>
      <c r="GMF36" s="5"/>
      <c r="GMG36" s="5"/>
      <c r="GMH36" s="5"/>
      <c r="GMI36" s="5"/>
      <c r="GMJ36" s="5"/>
      <c r="GMK36" s="5"/>
      <c r="GML36" s="5"/>
      <c r="GMM36" s="5"/>
      <c r="GMN36" s="5"/>
      <c r="GMO36" s="5"/>
      <c r="GMP36" s="5"/>
      <c r="GMQ36" s="5"/>
      <c r="GMR36" s="5"/>
      <c r="GMS36" s="5"/>
      <c r="GMT36" s="5"/>
      <c r="GMU36" s="5"/>
      <c r="GMV36" s="5"/>
      <c r="GMW36" s="5"/>
      <c r="GMX36" s="5"/>
      <c r="GMY36" s="5"/>
      <c r="GMZ36" s="5"/>
      <c r="GNA36" s="5"/>
      <c r="GNB36" s="5"/>
      <c r="GNC36" s="5"/>
      <c r="GND36" s="5"/>
      <c r="GNE36" s="5"/>
      <c r="GNF36" s="5"/>
      <c r="GNG36" s="5"/>
      <c r="GNH36" s="5"/>
      <c r="GNI36" s="5"/>
      <c r="GNJ36" s="5"/>
      <c r="GNK36" s="5"/>
      <c r="GNL36" s="5"/>
      <c r="GNM36" s="5"/>
      <c r="GNN36" s="5"/>
      <c r="GNO36" s="5"/>
      <c r="GNP36" s="5"/>
      <c r="GNQ36" s="5"/>
      <c r="GNR36" s="5"/>
      <c r="GNS36" s="5"/>
      <c r="GNT36" s="5"/>
      <c r="GNU36" s="5"/>
      <c r="GNV36" s="5"/>
      <c r="GNW36" s="5"/>
      <c r="GNX36" s="5"/>
      <c r="GNY36" s="5"/>
      <c r="GNZ36" s="5"/>
      <c r="GOA36" s="5"/>
      <c r="GOB36" s="5"/>
      <c r="GOC36" s="5"/>
      <c r="GOD36" s="5"/>
      <c r="GOE36" s="5"/>
      <c r="GOF36" s="5"/>
      <c r="GOG36" s="5"/>
      <c r="GOH36" s="5"/>
      <c r="GOI36" s="5"/>
      <c r="GOJ36" s="5"/>
      <c r="GOK36" s="5"/>
      <c r="GOL36" s="5"/>
      <c r="GOM36" s="5"/>
      <c r="GON36" s="5"/>
      <c r="GOO36" s="5"/>
      <c r="GOP36" s="5"/>
      <c r="GOQ36" s="5"/>
      <c r="GOR36" s="5"/>
      <c r="GOS36" s="5"/>
      <c r="GOT36" s="5"/>
      <c r="GOU36" s="5"/>
      <c r="GOV36" s="5"/>
      <c r="GOW36" s="5"/>
      <c r="GOX36" s="5"/>
      <c r="GOY36" s="5"/>
      <c r="GOZ36" s="5"/>
      <c r="GPA36" s="5"/>
      <c r="GPB36" s="5"/>
      <c r="GPC36" s="5"/>
      <c r="GPD36" s="5"/>
      <c r="GPE36" s="5"/>
      <c r="GPF36" s="5"/>
      <c r="GPG36" s="5"/>
      <c r="GPH36" s="5"/>
      <c r="GPI36" s="5"/>
      <c r="GPJ36" s="5"/>
      <c r="GPK36" s="5"/>
      <c r="GPL36" s="5"/>
      <c r="GPM36" s="5"/>
      <c r="GPN36" s="5"/>
      <c r="GPO36" s="5"/>
      <c r="GPP36" s="5"/>
      <c r="GPQ36" s="5"/>
      <c r="GPR36" s="5"/>
      <c r="GPS36" s="5"/>
      <c r="GPT36" s="5"/>
      <c r="GPU36" s="5"/>
      <c r="GPV36" s="5"/>
      <c r="GPW36" s="5"/>
      <c r="GPX36" s="5"/>
      <c r="GPY36" s="5"/>
      <c r="GPZ36" s="5"/>
      <c r="GQA36" s="5"/>
      <c r="GQB36" s="5"/>
      <c r="GQC36" s="5"/>
      <c r="GQD36" s="5"/>
      <c r="GQE36" s="5"/>
      <c r="GQF36" s="5"/>
      <c r="GQG36" s="5"/>
      <c r="GQH36" s="5"/>
      <c r="GQI36" s="5"/>
      <c r="GQJ36" s="5"/>
      <c r="GQK36" s="5"/>
      <c r="GQL36" s="5"/>
      <c r="GQM36" s="5"/>
      <c r="GQN36" s="5"/>
      <c r="GQO36" s="5"/>
      <c r="GQP36" s="5"/>
      <c r="GQQ36" s="5"/>
      <c r="GQR36" s="5"/>
      <c r="GQS36" s="5"/>
      <c r="GQT36" s="5"/>
      <c r="GQU36" s="5"/>
      <c r="GQV36" s="5"/>
      <c r="GQW36" s="5"/>
      <c r="GQX36" s="5"/>
      <c r="GQY36" s="5"/>
      <c r="GQZ36" s="5"/>
      <c r="GRA36" s="5"/>
      <c r="GRB36" s="5"/>
      <c r="GRC36" s="5"/>
      <c r="GRD36" s="5"/>
      <c r="GRE36" s="5"/>
      <c r="GRF36" s="5"/>
      <c r="GRG36" s="5"/>
      <c r="GRH36" s="5"/>
      <c r="GRI36" s="5"/>
      <c r="GRJ36" s="5"/>
      <c r="GRK36" s="5"/>
      <c r="GRL36" s="5"/>
      <c r="GRM36" s="5"/>
      <c r="GRN36" s="5"/>
      <c r="GRO36" s="5"/>
      <c r="GRP36" s="5"/>
      <c r="GRQ36" s="5"/>
      <c r="GRR36" s="5"/>
      <c r="GRS36" s="5"/>
      <c r="GRT36" s="5"/>
      <c r="GRU36" s="5"/>
      <c r="GRV36" s="5"/>
      <c r="GRW36" s="5"/>
      <c r="GRX36" s="5"/>
      <c r="GRY36" s="5"/>
      <c r="GRZ36" s="5"/>
      <c r="GSA36" s="5"/>
      <c r="GSB36" s="5"/>
      <c r="GSC36" s="5"/>
      <c r="GSD36" s="5"/>
      <c r="GSE36" s="5"/>
      <c r="GSF36" s="5"/>
      <c r="GSG36" s="5"/>
      <c r="GSH36" s="5"/>
      <c r="GSI36" s="5"/>
      <c r="GSJ36" s="5"/>
      <c r="GSK36" s="5"/>
      <c r="GSL36" s="5"/>
      <c r="GSM36" s="5"/>
      <c r="GSN36" s="5"/>
      <c r="GSO36" s="5"/>
      <c r="GSP36" s="5"/>
      <c r="GSQ36" s="5"/>
      <c r="GSR36" s="5"/>
      <c r="GSS36" s="5"/>
      <c r="GST36" s="5"/>
      <c r="GSU36" s="5"/>
      <c r="GSV36" s="5"/>
      <c r="GSW36" s="5"/>
      <c r="GSX36" s="5"/>
      <c r="GSY36" s="5"/>
      <c r="GSZ36" s="5"/>
      <c r="GTA36" s="5"/>
      <c r="GTB36" s="5"/>
      <c r="GTC36" s="5"/>
      <c r="GTD36" s="5"/>
      <c r="GTE36" s="5"/>
      <c r="GTF36" s="5"/>
      <c r="GTG36" s="5"/>
      <c r="GTH36" s="5"/>
      <c r="GTI36" s="5"/>
      <c r="GTJ36" s="5"/>
      <c r="GTK36" s="5"/>
      <c r="GTL36" s="5"/>
      <c r="GTM36" s="5"/>
      <c r="GTN36" s="5"/>
      <c r="GTO36" s="5"/>
      <c r="GTP36" s="5"/>
      <c r="GTQ36" s="5"/>
      <c r="GTR36" s="5"/>
      <c r="GTS36" s="5"/>
      <c r="GTT36" s="5"/>
      <c r="GTU36" s="5"/>
      <c r="GTV36" s="5"/>
      <c r="GTW36" s="5"/>
      <c r="GTX36" s="5"/>
      <c r="GTY36" s="5"/>
      <c r="GTZ36" s="5"/>
      <c r="GUA36" s="5"/>
      <c r="GUB36" s="5"/>
      <c r="GUC36" s="5"/>
      <c r="GUD36" s="5"/>
      <c r="GUE36" s="5"/>
      <c r="GUF36" s="5"/>
      <c r="GUG36" s="5"/>
      <c r="GUH36" s="5"/>
      <c r="GUI36" s="5"/>
      <c r="GUJ36" s="5"/>
      <c r="GUK36" s="5"/>
      <c r="GUL36" s="5"/>
      <c r="GUM36" s="5"/>
      <c r="GUN36" s="5"/>
      <c r="GUO36" s="5"/>
      <c r="GUP36" s="5"/>
      <c r="GUQ36" s="5"/>
      <c r="GUR36" s="5"/>
      <c r="GUS36" s="5"/>
      <c r="GUT36" s="5"/>
      <c r="GUU36" s="5"/>
      <c r="GUV36" s="5"/>
      <c r="GUW36" s="5"/>
      <c r="GUX36" s="5"/>
      <c r="GUY36" s="5"/>
      <c r="GUZ36" s="5"/>
      <c r="GVA36" s="5"/>
      <c r="GVB36" s="5"/>
      <c r="GVC36" s="5"/>
      <c r="GVD36" s="5"/>
      <c r="GVE36" s="5"/>
      <c r="GVF36" s="5"/>
      <c r="GVG36" s="5"/>
      <c r="GVH36" s="5"/>
      <c r="GVI36" s="5"/>
      <c r="GVJ36" s="5"/>
      <c r="GVK36" s="5"/>
      <c r="GVL36" s="5"/>
      <c r="GVM36" s="5"/>
      <c r="GVN36" s="5"/>
      <c r="GVO36" s="5"/>
      <c r="GVP36" s="5"/>
      <c r="GVQ36" s="5"/>
      <c r="GVR36" s="5"/>
      <c r="GVS36" s="5"/>
      <c r="GVT36" s="5"/>
      <c r="GVU36" s="5"/>
      <c r="GVV36" s="5"/>
      <c r="GVW36" s="5"/>
      <c r="GVX36" s="5"/>
      <c r="GVY36" s="5"/>
      <c r="GVZ36" s="5"/>
      <c r="GWA36" s="5"/>
      <c r="GWB36" s="5"/>
      <c r="GWC36" s="5"/>
      <c r="GWD36" s="5"/>
      <c r="GWE36" s="5"/>
      <c r="GWF36" s="5"/>
      <c r="GWG36" s="5"/>
      <c r="GWH36" s="5"/>
      <c r="GWI36" s="5"/>
      <c r="GWJ36" s="5"/>
      <c r="GWK36" s="5"/>
      <c r="GWL36" s="5"/>
      <c r="GWM36" s="5"/>
      <c r="GWN36" s="5"/>
      <c r="GWO36" s="5"/>
      <c r="GWP36" s="5"/>
      <c r="GWQ36" s="5"/>
      <c r="GWR36" s="5"/>
      <c r="GWS36" s="5"/>
      <c r="GWT36" s="5"/>
      <c r="GWU36" s="5"/>
      <c r="GWV36" s="5"/>
      <c r="GWW36" s="5"/>
      <c r="GWX36" s="5"/>
      <c r="GWY36" s="5"/>
      <c r="GWZ36" s="5"/>
      <c r="GXA36" s="5"/>
      <c r="GXB36" s="5"/>
      <c r="GXC36" s="5"/>
      <c r="GXD36" s="5"/>
      <c r="GXE36" s="5"/>
      <c r="GXF36" s="5"/>
      <c r="GXG36" s="5"/>
      <c r="GXH36" s="5"/>
      <c r="GXI36" s="5"/>
      <c r="GXJ36" s="5"/>
      <c r="GXK36" s="5"/>
      <c r="GXL36" s="5"/>
      <c r="GXM36" s="5"/>
      <c r="GXN36" s="5"/>
      <c r="GXO36" s="5"/>
      <c r="GXP36" s="5"/>
      <c r="GXQ36" s="5"/>
      <c r="GXR36" s="5"/>
      <c r="GXS36" s="5"/>
      <c r="GXT36" s="5"/>
      <c r="GXU36" s="5"/>
      <c r="GXV36" s="5"/>
      <c r="GXW36" s="5"/>
      <c r="GXX36" s="5"/>
      <c r="GXY36" s="5"/>
      <c r="GXZ36" s="5"/>
      <c r="GYA36" s="5"/>
      <c r="GYB36" s="5"/>
      <c r="GYC36" s="5"/>
      <c r="GYD36" s="5"/>
      <c r="GYE36" s="5"/>
      <c r="GYF36" s="5"/>
      <c r="GYG36" s="5"/>
      <c r="GYH36" s="5"/>
      <c r="GYI36" s="5"/>
      <c r="GYJ36" s="5"/>
      <c r="GYK36" s="5"/>
      <c r="GYL36" s="5"/>
      <c r="GYM36" s="5"/>
      <c r="GYN36" s="5"/>
      <c r="GYO36" s="5"/>
      <c r="GYP36" s="5"/>
      <c r="GYQ36" s="5"/>
      <c r="GYR36" s="5"/>
      <c r="GYS36" s="5"/>
      <c r="GYT36" s="5"/>
      <c r="GYU36" s="5"/>
      <c r="GYV36" s="5"/>
      <c r="GYW36" s="5"/>
      <c r="GYX36" s="5"/>
      <c r="GYY36" s="5"/>
      <c r="GYZ36" s="5"/>
      <c r="GZA36" s="5"/>
      <c r="GZB36" s="5"/>
      <c r="GZC36" s="5"/>
      <c r="GZD36" s="5"/>
      <c r="GZE36" s="5"/>
      <c r="GZF36" s="5"/>
      <c r="GZG36" s="5"/>
      <c r="GZH36" s="5"/>
      <c r="GZI36" s="5"/>
      <c r="GZJ36" s="5"/>
      <c r="GZK36" s="5"/>
      <c r="GZL36" s="5"/>
      <c r="GZM36" s="5"/>
      <c r="GZN36" s="5"/>
      <c r="GZO36" s="5"/>
      <c r="GZP36" s="5"/>
      <c r="GZQ36" s="5"/>
      <c r="GZR36" s="5"/>
      <c r="GZS36" s="5"/>
      <c r="GZT36" s="5"/>
      <c r="GZU36" s="5"/>
      <c r="GZV36" s="5"/>
      <c r="GZW36" s="5"/>
      <c r="GZX36" s="5"/>
      <c r="GZY36" s="5"/>
      <c r="GZZ36" s="5"/>
      <c r="HAA36" s="5"/>
      <c r="HAB36" s="5"/>
      <c r="HAC36" s="5"/>
      <c r="HAD36" s="5"/>
      <c r="HAE36" s="5"/>
      <c r="HAF36" s="5"/>
      <c r="HAG36" s="5"/>
      <c r="HAH36" s="5"/>
      <c r="HAI36" s="5"/>
      <c r="HAJ36" s="5"/>
      <c r="HAK36" s="5"/>
      <c r="HAL36" s="5"/>
      <c r="HAM36" s="5"/>
      <c r="HAN36" s="5"/>
      <c r="HAO36" s="5"/>
      <c r="HAP36" s="5"/>
      <c r="HAQ36" s="5"/>
      <c r="HAR36" s="5"/>
      <c r="HAS36" s="5"/>
      <c r="HAT36" s="5"/>
      <c r="HAU36" s="5"/>
      <c r="HAV36" s="5"/>
      <c r="HAW36" s="5"/>
      <c r="HAX36" s="5"/>
      <c r="HAY36" s="5"/>
      <c r="HAZ36" s="5"/>
      <c r="HBA36" s="5"/>
      <c r="HBB36" s="5"/>
      <c r="HBC36" s="5"/>
      <c r="HBD36" s="5"/>
      <c r="HBE36" s="5"/>
      <c r="HBF36" s="5"/>
      <c r="HBG36" s="5"/>
      <c r="HBH36" s="5"/>
      <c r="HBI36" s="5"/>
      <c r="HBJ36" s="5"/>
      <c r="HBK36" s="5"/>
      <c r="HBL36" s="5"/>
      <c r="HBM36" s="5"/>
      <c r="HBN36" s="5"/>
      <c r="HBO36" s="5"/>
      <c r="HBP36" s="5"/>
      <c r="HBQ36" s="5"/>
      <c r="HBR36" s="5"/>
      <c r="HBS36" s="5"/>
      <c r="HBT36" s="5"/>
      <c r="HBU36" s="5"/>
      <c r="HBV36" s="5"/>
      <c r="HBW36" s="5"/>
      <c r="HBX36" s="5"/>
      <c r="HBY36" s="5"/>
      <c r="HBZ36" s="5"/>
      <c r="HCA36" s="5"/>
      <c r="HCB36" s="5"/>
      <c r="HCC36" s="5"/>
      <c r="HCD36" s="5"/>
      <c r="HCE36" s="5"/>
      <c r="HCF36" s="5"/>
      <c r="HCG36" s="5"/>
      <c r="HCH36" s="5"/>
      <c r="HCI36" s="5"/>
      <c r="HCJ36" s="5"/>
      <c r="HCK36" s="5"/>
      <c r="HCL36" s="5"/>
      <c r="HCM36" s="5"/>
      <c r="HCN36" s="5"/>
      <c r="HCO36" s="5"/>
      <c r="HCP36" s="5"/>
      <c r="HCQ36" s="5"/>
      <c r="HCR36" s="5"/>
      <c r="HCS36" s="5"/>
      <c r="HCT36" s="5"/>
      <c r="HCU36" s="5"/>
      <c r="HCV36" s="5"/>
      <c r="HCW36" s="5"/>
      <c r="HCX36" s="5"/>
      <c r="HCY36" s="5"/>
      <c r="HCZ36" s="5"/>
      <c r="HDA36" s="5"/>
      <c r="HDB36" s="5"/>
      <c r="HDC36" s="5"/>
      <c r="HDD36" s="5"/>
      <c r="HDE36" s="5"/>
      <c r="HDF36" s="5"/>
      <c r="HDG36" s="5"/>
      <c r="HDH36" s="5"/>
      <c r="HDI36" s="5"/>
      <c r="HDJ36" s="5"/>
      <c r="HDK36" s="5"/>
      <c r="HDL36" s="5"/>
      <c r="HDM36" s="5"/>
      <c r="HDN36" s="5"/>
      <c r="HDO36" s="5"/>
      <c r="HDP36" s="5"/>
      <c r="HDQ36" s="5"/>
      <c r="HDR36" s="5"/>
      <c r="HDS36" s="5"/>
      <c r="HDT36" s="5"/>
      <c r="HDU36" s="5"/>
      <c r="HDV36" s="5"/>
      <c r="HDW36" s="5"/>
      <c r="HDX36" s="5"/>
      <c r="HDY36" s="5"/>
      <c r="HDZ36" s="5"/>
      <c r="HEA36" s="5"/>
      <c r="HEB36" s="5"/>
      <c r="HEC36" s="5"/>
      <c r="HED36" s="5"/>
      <c r="HEE36" s="5"/>
      <c r="HEF36" s="5"/>
      <c r="HEG36" s="5"/>
      <c r="HEH36" s="5"/>
      <c r="HEI36" s="5"/>
      <c r="HEJ36" s="5"/>
      <c r="HEK36" s="5"/>
      <c r="HEL36" s="5"/>
      <c r="HEM36" s="5"/>
      <c r="HEN36" s="5"/>
      <c r="HEO36" s="5"/>
      <c r="HEP36" s="5"/>
      <c r="HEQ36" s="5"/>
      <c r="HER36" s="5"/>
      <c r="HES36" s="5"/>
      <c r="HET36" s="5"/>
      <c r="HEU36" s="5"/>
      <c r="HEV36" s="5"/>
      <c r="HEW36" s="5"/>
      <c r="HEX36" s="5"/>
      <c r="HEY36" s="5"/>
      <c r="HEZ36" s="5"/>
      <c r="HFA36" s="5"/>
      <c r="HFB36" s="5"/>
      <c r="HFC36" s="5"/>
      <c r="HFD36" s="5"/>
      <c r="HFE36" s="5"/>
      <c r="HFF36" s="5"/>
      <c r="HFG36" s="5"/>
      <c r="HFH36" s="5"/>
      <c r="HFI36" s="5"/>
      <c r="HFJ36" s="5"/>
      <c r="HFK36" s="5"/>
      <c r="HFL36" s="5"/>
      <c r="HFM36" s="5"/>
      <c r="HFN36" s="5"/>
      <c r="HFO36" s="5"/>
      <c r="HFP36" s="5"/>
      <c r="HFQ36" s="5"/>
      <c r="HFR36" s="5"/>
      <c r="HFS36" s="5"/>
      <c r="HFT36" s="5"/>
      <c r="HFU36" s="5"/>
      <c r="HFV36" s="5"/>
      <c r="HFW36" s="5"/>
      <c r="HFX36" s="5"/>
      <c r="HFY36" s="5"/>
      <c r="HFZ36" s="5"/>
      <c r="HGA36" s="5"/>
      <c r="HGB36" s="5"/>
      <c r="HGC36" s="5"/>
      <c r="HGD36" s="5"/>
      <c r="HGE36" s="5"/>
      <c r="HGF36" s="5"/>
      <c r="HGG36" s="5"/>
      <c r="HGH36" s="5"/>
      <c r="HGI36" s="5"/>
      <c r="HGJ36" s="5"/>
      <c r="HGK36" s="5"/>
      <c r="HGL36" s="5"/>
      <c r="HGM36" s="5"/>
      <c r="HGN36" s="5"/>
      <c r="HGO36" s="5"/>
      <c r="HGP36" s="5"/>
      <c r="HGQ36" s="5"/>
      <c r="HGR36" s="5"/>
      <c r="HGS36" s="5"/>
      <c r="HGT36" s="5"/>
      <c r="HGU36" s="5"/>
      <c r="HGV36" s="5"/>
      <c r="HGW36" s="5"/>
      <c r="HGX36" s="5"/>
      <c r="HGY36" s="5"/>
      <c r="HGZ36" s="5"/>
      <c r="HHA36" s="5"/>
      <c r="HHB36" s="5"/>
      <c r="HHC36" s="5"/>
      <c r="HHD36" s="5"/>
      <c r="HHE36" s="5"/>
      <c r="HHF36" s="5"/>
      <c r="HHG36" s="5"/>
      <c r="HHH36" s="5"/>
      <c r="HHI36" s="5"/>
      <c r="HHJ36" s="5"/>
      <c r="HHK36" s="5"/>
      <c r="HHL36" s="5"/>
      <c r="HHM36" s="5"/>
      <c r="HHN36" s="5"/>
      <c r="HHO36" s="5"/>
      <c r="HHP36" s="5"/>
      <c r="HHQ36" s="5"/>
      <c r="HHR36" s="5"/>
      <c r="HHS36" s="5"/>
      <c r="HHT36" s="5"/>
      <c r="HHU36" s="5"/>
      <c r="HHV36" s="5"/>
      <c r="HHW36" s="5"/>
      <c r="HHX36" s="5"/>
      <c r="HHY36" s="5"/>
      <c r="HHZ36" s="5"/>
      <c r="HIA36" s="5"/>
      <c r="HIB36" s="5"/>
      <c r="HIC36" s="5"/>
      <c r="HID36" s="5"/>
      <c r="HIE36" s="5"/>
      <c r="HIF36" s="5"/>
      <c r="HIG36" s="5"/>
      <c r="HIH36" s="5"/>
      <c r="HII36" s="5"/>
      <c r="HIJ36" s="5"/>
      <c r="HIK36" s="5"/>
      <c r="HIL36" s="5"/>
      <c r="HIM36" s="5"/>
      <c r="HIN36" s="5"/>
      <c r="HIO36" s="5"/>
      <c r="HIP36" s="5"/>
      <c r="HIQ36" s="5"/>
      <c r="HIR36" s="5"/>
      <c r="HIS36" s="5"/>
      <c r="HIT36" s="5"/>
      <c r="HIU36" s="5"/>
      <c r="HIV36" s="5"/>
      <c r="HIW36" s="5"/>
      <c r="HIX36" s="5"/>
      <c r="HIY36" s="5"/>
      <c r="HIZ36" s="5"/>
      <c r="HJA36" s="5"/>
      <c r="HJB36" s="5"/>
      <c r="HJC36" s="5"/>
      <c r="HJD36" s="5"/>
      <c r="HJE36" s="5"/>
      <c r="HJF36" s="5"/>
      <c r="HJG36" s="5"/>
      <c r="HJH36" s="5"/>
      <c r="HJI36" s="5"/>
      <c r="HJJ36" s="5"/>
      <c r="HJK36" s="5"/>
      <c r="HJL36" s="5"/>
      <c r="HJM36" s="5"/>
      <c r="HJN36" s="5"/>
      <c r="HJO36" s="5"/>
      <c r="HJP36" s="5"/>
      <c r="HJQ36" s="5"/>
      <c r="HJR36" s="5"/>
      <c r="HJS36" s="5"/>
      <c r="HJT36" s="5"/>
      <c r="HJU36" s="5"/>
      <c r="HJV36" s="5"/>
      <c r="HJW36" s="5"/>
      <c r="HJX36" s="5"/>
      <c r="HJY36" s="5"/>
      <c r="HJZ36" s="5"/>
      <c r="HKA36" s="5"/>
      <c r="HKB36" s="5"/>
      <c r="HKC36" s="5"/>
      <c r="HKD36" s="5"/>
      <c r="HKE36" s="5"/>
      <c r="HKF36" s="5"/>
      <c r="HKG36" s="5"/>
      <c r="HKH36" s="5"/>
      <c r="HKI36" s="5"/>
      <c r="HKJ36" s="5"/>
      <c r="HKK36" s="5"/>
      <c r="HKL36" s="5"/>
      <c r="HKM36" s="5"/>
      <c r="HKN36" s="5"/>
      <c r="HKO36" s="5"/>
      <c r="HKP36" s="5"/>
      <c r="HKQ36" s="5"/>
      <c r="HKR36" s="5"/>
      <c r="HKS36" s="5"/>
      <c r="HKT36" s="5"/>
      <c r="HKU36" s="5"/>
      <c r="HKV36" s="5"/>
      <c r="HKW36" s="5"/>
      <c r="HKX36" s="5"/>
      <c r="HKY36" s="5"/>
      <c r="HKZ36" s="5"/>
      <c r="HLA36" s="5"/>
      <c r="HLB36" s="5"/>
      <c r="HLC36" s="5"/>
      <c r="HLD36" s="5"/>
      <c r="HLE36" s="5"/>
      <c r="HLF36" s="5"/>
      <c r="HLG36" s="5"/>
      <c r="HLH36" s="5"/>
      <c r="HLI36" s="5"/>
      <c r="HLJ36" s="5"/>
      <c r="HLK36" s="5"/>
      <c r="HLL36" s="5"/>
      <c r="HLM36" s="5"/>
      <c r="HLN36" s="5"/>
      <c r="HLO36" s="5"/>
      <c r="HLP36" s="5"/>
      <c r="HLQ36" s="5"/>
      <c r="HLR36" s="5"/>
      <c r="HLS36" s="5"/>
      <c r="HLT36" s="5"/>
      <c r="HLU36" s="5"/>
      <c r="HLV36" s="5"/>
      <c r="HLW36" s="5"/>
      <c r="HLX36" s="5"/>
      <c r="HLY36" s="5"/>
      <c r="HLZ36" s="5"/>
      <c r="HMA36" s="5"/>
      <c r="HMB36" s="5"/>
      <c r="HMC36" s="5"/>
      <c r="HMD36" s="5"/>
      <c r="HME36" s="5"/>
      <c r="HMF36" s="5"/>
      <c r="HMG36" s="5"/>
      <c r="HMH36" s="5"/>
      <c r="HMI36" s="5"/>
      <c r="HMJ36" s="5"/>
      <c r="HMK36" s="5"/>
      <c r="HML36" s="5"/>
      <c r="HMM36" s="5"/>
      <c r="HMN36" s="5"/>
      <c r="HMO36" s="5"/>
      <c r="HMP36" s="5"/>
      <c r="HMQ36" s="5"/>
      <c r="HMR36" s="5"/>
      <c r="HMS36" s="5"/>
      <c r="HMT36" s="5"/>
      <c r="HMU36" s="5"/>
      <c r="HMV36" s="5"/>
      <c r="HMW36" s="5"/>
      <c r="HMX36" s="5"/>
      <c r="HMY36" s="5"/>
      <c r="HMZ36" s="5"/>
      <c r="HNA36" s="5"/>
      <c r="HNB36" s="5"/>
      <c r="HNC36" s="5"/>
      <c r="HND36" s="5"/>
      <c r="HNE36" s="5"/>
      <c r="HNF36" s="5"/>
      <c r="HNG36" s="5"/>
      <c r="HNH36" s="5"/>
      <c r="HNI36" s="5"/>
      <c r="HNJ36" s="5"/>
      <c r="HNK36" s="5"/>
      <c r="HNL36" s="5"/>
      <c r="HNM36" s="5"/>
      <c r="HNN36" s="5"/>
      <c r="HNO36" s="5"/>
      <c r="HNP36" s="5"/>
      <c r="HNQ36" s="5"/>
      <c r="HNR36" s="5"/>
      <c r="HNS36" s="5"/>
      <c r="HNT36" s="5"/>
      <c r="HNU36" s="5"/>
      <c r="HNV36" s="5"/>
      <c r="HNW36" s="5"/>
      <c r="HNX36" s="5"/>
      <c r="HNY36" s="5"/>
      <c r="HNZ36" s="5"/>
      <c r="HOA36" s="5"/>
      <c r="HOB36" s="5"/>
      <c r="HOC36" s="5"/>
      <c r="HOD36" s="5"/>
      <c r="HOE36" s="5"/>
      <c r="HOF36" s="5"/>
      <c r="HOG36" s="5"/>
      <c r="HOH36" s="5"/>
      <c r="HOI36" s="5"/>
      <c r="HOJ36" s="5"/>
      <c r="HOK36" s="5"/>
      <c r="HOL36" s="5"/>
      <c r="HOM36" s="5"/>
      <c r="HON36" s="5"/>
      <c r="HOO36" s="5"/>
      <c r="HOP36" s="5"/>
      <c r="HOQ36" s="5"/>
      <c r="HOR36" s="5"/>
      <c r="HOS36" s="5"/>
      <c r="HOT36" s="5"/>
      <c r="HOU36" s="5"/>
      <c r="HOV36" s="5"/>
      <c r="HOW36" s="5"/>
      <c r="HOX36" s="5"/>
      <c r="HOY36" s="5"/>
      <c r="HOZ36" s="5"/>
      <c r="HPA36" s="5"/>
      <c r="HPB36" s="5"/>
      <c r="HPC36" s="5"/>
      <c r="HPD36" s="5"/>
      <c r="HPE36" s="5"/>
      <c r="HPF36" s="5"/>
      <c r="HPG36" s="5"/>
      <c r="HPH36" s="5"/>
      <c r="HPI36" s="5"/>
      <c r="HPJ36" s="5"/>
      <c r="HPK36" s="5"/>
      <c r="HPL36" s="5"/>
      <c r="HPM36" s="5"/>
      <c r="HPN36" s="5"/>
      <c r="HPO36" s="5"/>
      <c r="HPP36" s="5"/>
      <c r="HPQ36" s="5"/>
      <c r="HPR36" s="5"/>
      <c r="HPS36" s="5"/>
      <c r="HPT36" s="5"/>
      <c r="HPU36" s="5"/>
      <c r="HPV36" s="5"/>
      <c r="HPW36" s="5"/>
      <c r="HPX36" s="5"/>
      <c r="HPY36" s="5"/>
      <c r="HPZ36" s="5"/>
      <c r="HQA36" s="5"/>
      <c r="HQB36" s="5"/>
      <c r="HQC36" s="5"/>
      <c r="HQD36" s="5"/>
      <c r="HQE36" s="5"/>
      <c r="HQF36" s="5"/>
      <c r="HQG36" s="5"/>
      <c r="HQH36" s="5"/>
      <c r="HQI36" s="5"/>
      <c r="HQJ36" s="5"/>
      <c r="HQK36" s="5"/>
      <c r="HQL36" s="5"/>
      <c r="HQM36" s="5"/>
      <c r="HQN36" s="5"/>
      <c r="HQO36" s="5"/>
      <c r="HQP36" s="5"/>
      <c r="HQQ36" s="5"/>
      <c r="HQR36" s="5"/>
      <c r="HQS36" s="5"/>
      <c r="HQT36" s="5"/>
      <c r="HQU36" s="5"/>
      <c r="HQV36" s="5"/>
      <c r="HQW36" s="5"/>
      <c r="HQX36" s="5"/>
      <c r="HQY36" s="5"/>
      <c r="HQZ36" s="5"/>
      <c r="HRA36" s="5"/>
      <c r="HRB36" s="5"/>
      <c r="HRC36" s="5"/>
      <c r="HRD36" s="5"/>
      <c r="HRE36" s="5"/>
      <c r="HRF36" s="5"/>
      <c r="HRG36" s="5"/>
      <c r="HRH36" s="5"/>
      <c r="HRI36" s="5"/>
      <c r="HRJ36" s="5"/>
      <c r="HRK36" s="5"/>
      <c r="HRL36" s="5"/>
      <c r="HRM36" s="5"/>
      <c r="HRN36" s="5"/>
      <c r="HRO36" s="5"/>
      <c r="HRP36" s="5"/>
      <c r="HRQ36" s="5"/>
      <c r="HRR36" s="5"/>
      <c r="HRS36" s="5"/>
      <c r="HRT36" s="5"/>
      <c r="HRU36" s="5"/>
      <c r="HRV36" s="5"/>
      <c r="HRW36" s="5"/>
      <c r="HRX36" s="5"/>
      <c r="HRY36" s="5"/>
      <c r="HRZ36" s="5"/>
      <c r="HSA36" s="5"/>
      <c r="HSB36" s="5"/>
      <c r="HSC36" s="5"/>
      <c r="HSD36" s="5"/>
      <c r="HSE36" s="5"/>
      <c r="HSF36" s="5"/>
      <c r="HSG36" s="5"/>
      <c r="HSH36" s="5"/>
      <c r="HSI36" s="5"/>
      <c r="HSJ36" s="5"/>
      <c r="HSK36" s="5"/>
      <c r="HSL36" s="5"/>
      <c r="HSM36" s="5"/>
      <c r="HSN36" s="5"/>
      <c r="HSO36" s="5"/>
      <c r="HSP36" s="5"/>
      <c r="HSQ36" s="5"/>
      <c r="HSR36" s="5"/>
      <c r="HSS36" s="5"/>
      <c r="HST36" s="5"/>
      <c r="HSU36" s="5"/>
      <c r="HSV36" s="5"/>
      <c r="HSW36" s="5"/>
      <c r="HSX36" s="5"/>
      <c r="HSY36" s="5"/>
      <c r="HSZ36" s="5"/>
      <c r="HTA36" s="5"/>
      <c r="HTB36" s="5"/>
      <c r="HTC36" s="5"/>
      <c r="HTD36" s="5"/>
      <c r="HTE36" s="5"/>
      <c r="HTF36" s="5"/>
      <c r="HTG36" s="5"/>
      <c r="HTH36" s="5"/>
      <c r="HTI36" s="5"/>
      <c r="HTJ36" s="5"/>
      <c r="HTK36" s="5"/>
      <c r="HTL36" s="5"/>
      <c r="HTM36" s="5"/>
      <c r="HTN36" s="5"/>
      <c r="HTO36" s="5"/>
      <c r="HTP36" s="5"/>
      <c r="HTQ36" s="5"/>
      <c r="HTR36" s="5"/>
      <c r="HTS36" s="5"/>
      <c r="HTT36" s="5"/>
      <c r="HTU36" s="5"/>
      <c r="HTV36" s="5"/>
      <c r="HTW36" s="5"/>
      <c r="HTX36" s="5"/>
      <c r="HTY36" s="5"/>
      <c r="HTZ36" s="5"/>
      <c r="HUA36" s="5"/>
      <c r="HUB36" s="5"/>
      <c r="HUC36" s="5"/>
      <c r="HUD36" s="5"/>
      <c r="HUE36" s="5"/>
      <c r="HUF36" s="5"/>
      <c r="HUG36" s="5"/>
      <c r="HUH36" s="5"/>
      <c r="HUI36" s="5"/>
      <c r="HUJ36" s="5"/>
      <c r="HUK36" s="5"/>
      <c r="HUL36" s="5"/>
      <c r="HUM36" s="5"/>
      <c r="HUN36" s="5"/>
      <c r="HUO36" s="5"/>
      <c r="HUP36" s="5"/>
      <c r="HUQ36" s="5"/>
      <c r="HUR36" s="5"/>
      <c r="HUS36" s="5"/>
      <c r="HUT36" s="5"/>
      <c r="HUU36" s="5"/>
      <c r="HUV36" s="5"/>
      <c r="HUW36" s="5"/>
      <c r="HUX36" s="5"/>
      <c r="HUY36" s="5"/>
      <c r="HUZ36" s="5"/>
      <c r="HVA36" s="5"/>
      <c r="HVB36" s="5"/>
      <c r="HVC36" s="5"/>
      <c r="HVD36" s="5"/>
      <c r="HVE36" s="5"/>
      <c r="HVF36" s="5"/>
      <c r="HVG36" s="5"/>
      <c r="HVH36" s="5"/>
      <c r="HVI36" s="5"/>
      <c r="HVJ36" s="5"/>
      <c r="HVK36" s="5"/>
      <c r="HVL36" s="5"/>
      <c r="HVM36" s="5"/>
      <c r="HVN36" s="5"/>
      <c r="HVO36" s="5"/>
      <c r="HVP36" s="5"/>
      <c r="HVQ36" s="5"/>
      <c r="HVR36" s="5"/>
      <c r="HVS36" s="5"/>
      <c r="HVT36" s="5"/>
      <c r="HVU36" s="5"/>
      <c r="HVV36" s="5"/>
      <c r="HVW36" s="5"/>
      <c r="HVX36" s="5"/>
      <c r="HVY36" s="5"/>
      <c r="HVZ36" s="5"/>
      <c r="HWA36" s="5"/>
      <c r="HWB36" s="5"/>
      <c r="HWC36" s="5"/>
      <c r="HWD36" s="5"/>
      <c r="HWE36" s="5"/>
      <c r="HWF36" s="5"/>
      <c r="HWG36" s="5"/>
      <c r="HWH36" s="5"/>
      <c r="HWI36" s="5"/>
      <c r="HWJ36" s="5"/>
      <c r="HWK36" s="5"/>
      <c r="HWL36" s="5"/>
      <c r="HWM36" s="5"/>
      <c r="HWN36" s="5"/>
      <c r="HWO36" s="5"/>
      <c r="HWP36" s="5"/>
      <c r="HWQ36" s="5"/>
      <c r="HWR36" s="5"/>
      <c r="HWS36" s="5"/>
      <c r="HWT36" s="5"/>
      <c r="HWU36" s="5"/>
      <c r="HWV36" s="5"/>
      <c r="HWW36" s="5"/>
      <c r="HWX36" s="5"/>
      <c r="HWY36" s="5"/>
      <c r="HWZ36" s="5"/>
      <c r="HXA36" s="5"/>
      <c r="HXB36" s="5"/>
      <c r="HXC36" s="5"/>
      <c r="HXD36" s="5"/>
      <c r="HXE36" s="5"/>
      <c r="HXF36" s="5"/>
      <c r="HXG36" s="5"/>
      <c r="HXH36" s="5"/>
      <c r="HXI36" s="5"/>
      <c r="HXJ36" s="5"/>
      <c r="HXK36" s="5"/>
      <c r="HXL36" s="5"/>
      <c r="HXM36" s="5"/>
      <c r="HXN36" s="5"/>
      <c r="HXO36" s="5"/>
      <c r="HXP36" s="5"/>
      <c r="HXQ36" s="5"/>
      <c r="HXR36" s="5"/>
      <c r="HXS36" s="5"/>
      <c r="HXT36" s="5"/>
      <c r="HXU36" s="5"/>
      <c r="HXV36" s="5"/>
      <c r="HXW36" s="5"/>
      <c r="HXX36" s="5"/>
      <c r="HXY36" s="5"/>
      <c r="HXZ36" s="5"/>
      <c r="HYA36" s="5"/>
      <c r="HYB36" s="5"/>
      <c r="HYC36" s="5"/>
      <c r="HYD36" s="5"/>
      <c r="HYE36" s="5"/>
      <c r="HYF36" s="5"/>
      <c r="HYG36" s="5"/>
      <c r="HYH36" s="5"/>
      <c r="HYI36" s="5"/>
      <c r="HYJ36" s="5"/>
      <c r="HYK36" s="5"/>
      <c r="HYL36" s="5"/>
      <c r="HYM36" s="5"/>
      <c r="HYN36" s="5"/>
      <c r="HYO36" s="5"/>
      <c r="HYP36" s="5"/>
      <c r="HYQ36" s="5"/>
      <c r="HYR36" s="5"/>
      <c r="HYS36" s="5"/>
      <c r="HYT36" s="5"/>
      <c r="HYU36" s="5"/>
      <c r="HYV36" s="5"/>
      <c r="HYW36" s="5"/>
      <c r="HYX36" s="5"/>
      <c r="HYY36" s="5"/>
      <c r="HYZ36" s="5"/>
      <c r="HZA36" s="5"/>
      <c r="HZB36" s="5"/>
      <c r="HZC36" s="5"/>
      <c r="HZD36" s="5"/>
      <c r="HZE36" s="5"/>
      <c r="HZF36" s="5"/>
      <c r="HZG36" s="5"/>
      <c r="HZH36" s="5"/>
      <c r="HZI36" s="5"/>
      <c r="HZJ36" s="5"/>
      <c r="HZK36" s="5"/>
      <c r="HZL36" s="5"/>
      <c r="HZM36" s="5"/>
      <c r="HZN36" s="5"/>
      <c r="HZO36" s="5"/>
      <c r="HZP36" s="5"/>
      <c r="HZQ36" s="5"/>
      <c r="HZR36" s="5"/>
      <c r="HZS36" s="5"/>
      <c r="HZT36" s="5"/>
      <c r="HZU36" s="5"/>
      <c r="HZV36" s="5"/>
      <c r="HZW36" s="5"/>
      <c r="HZX36" s="5"/>
      <c r="HZY36" s="5"/>
      <c r="HZZ36" s="5"/>
      <c r="IAA36" s="5"/>
      <c r="IAB36" s="5"/>
      <c r="IAC36" s="5"/>
      <c r="IAD36" s="5"/>
      <c r="IAE36" s="5"/>
      <c r="IAF36" s="5"/>
      <c r="IAG36" s="5"/>
      <c r="IAH36" s="5"/>
      <c r="IAI36" s="5"/>
      <c r="IAJ36" s="5"/>
      <c r="IAK36" s="5"/>
      <c r="IAL36" s="5"/>
      <c r="IAM36" s="5"/>
      <c r="IAN36" s="5"/>
      <c r="IAO36" s="5"/>
      <c r="IAP36" s="5"/>
      <c r="IAQ36" s="5"/>
      <c r="IAR36" s="5"/>
      <c r="IAS36" s="5"/>
      <c r="IAT36" s="5"/>
      <c r="IAU36" s="5"/>
      <c r="IAV36" s="5"/>
      <c r="IAW36" s="5"/>
      <c r="IAX36" s="5"/>
      <c r="IAY36" s="5"/>
      <c r="IAZ36" s="5"/>
      <c r="IBA36" s="5"/>
      <c r="IBB36" s="5"/>
      <c r="IBC36" s="5"/>
      <c r="IBD36" s="5"/>
      <c r="IBE36" s="5"/>
      <c r="IBF36" s="5"/>
      <c r="IBG36" s="5"/>
      <c r="IBH36" s="5"/>
      <c r="IBI36" s="5"/>
      <c r="IBJ36" s="5"/>
      <c r="IBK36" s="5"/>
      <c r="IBL36" s="5"/>
      <c r="IBM36" s="5"/>
      <c r="IBN36" s="5"/>
      <c r="IBO36" s="5"/>
      <c r="IBP36" s="5"/>
      <c r="IBQ36" s="5"/>
      <c r="IBR36" s="5"/>
      <c r="IBS36" s="5"/>
      <c r="IBT36" s="5"/>
      <c r="IBU36" s="5"/>
      <c r="IBV36" s="5"/>
      <c r="IBW36" s="5"/>
      <c r="IBX36" s="5"/>
      <c r="IBY36" s="5"/>
      <c r="IBZ36" s="5"/>
      <c r="ICA36" s="5"/>
      <c r="ICB36" s="5"/>
      <c r="ICC36" s="5"/>
      <c r="ICD36" s="5"/>
      <c r="ICE36" s="5"/>
      <c r="ICF36" s="5"/>
      <c r="ICG36" s="5"/>
      <c r="ICH36" s="5"/>
      <c r="ICI36" s="5"/>
      <c r="ICJ36" s="5"/>
      <c r="ICK36" s="5"/>
      <c r="ICL36" s="5"/>
      <c r="ICM36" s="5"/>
      <c r="ICN36" s="5"/>
      <c r="ICO36" s="5"/>
      <c r="ICP36" s="5"/>
      <c r="ICQ36" s="5"/>
      <c r="ICR36" s="5"/>
      <c r="ICS36" s="5"/>
      <c r="ICT36" s="5"/>
      <c r="ICU36" s="5"/>
      <c r="ICV36" s="5"/>
      <c r="ICW36" s="5"/>
      <c r="ICX36" s="5"/>
      <c r="ICY36" s="5"/>
      <c r="ICZ36" s="5"/>
      <c r="IDA36" s="5"/>
      <c r="IDB36" s="5"/>
      <c r="IDC36" s="5"/>
      <c r="IDD36" s="5"/>
      <c r="IDE36" s="5"/>
      <c r="IDF36" s="5"/>
      <c r="IDG36" s="5"/>
      <c r="IDH36" s="5"/>
      <c r="IDI36" s="5"/>
      <c r="IDJ36" s="5"/>
      <c r="IDK36" s="5"/>
      <c r="IDL36" s="5"/>
      <c r="IDM36" s="5"/>
      <c r="IDN36" s="5"/>
      <c r="IDO36" s="5"/>
      <c r="IDP36" s="5"/>
      <c r="IDQ36" s="5"/>
      <c r="IDR36" s="5"/>
      <c r="IDS36" s="5"/>
      <c r="IDT36" s="5"/>
      <c r="IDU36" s="5"/>
      <c r="IDV36" s="5"/>
      <c r="IDW36" s="5"/>
      <c r="IDX36" s="5"/>
      <c r="IDY36" s="5"/>
      <c r="IDZ36" s="5"/>
      <c r="IEA36" s="5"/>
      <c r="IEB36" s="5"/>
      <c r="IEC36" s="5"/>
      <c r="IED36" s="5"/>
      <c r="IEE36" s="5"/>
      <c r="IEF36" s="5"/>
      <c r="IEG36" s="5"/>
      <c r="IEH36" s="5"/>
      <c r="IEI36" s="5"/>
      <c r="IEJ36" s="5"/>
      <c r="IEK36" s="5"/>
      <c r="IEL36" s="5"/>
      <c r="IEM36" s="5"/>
      <c r="IEN36" s="5"/>
      <c r="IEO36" s="5"/>
      <c r="IEP36" s="5"/>
      <c r="IEQ36" s="5"/>
      <c r="IER36" s="5"/>
      <c r="IES36" s="5"/>
      <c r="IET36" s="5"/>
      <c r="IEU36" s="5"/>
      <c r="IEV36" s="5"/>
      <c r="IEW36" s="5"/>
      <c r="IEX36" s="5"/>
      <c r="IEY36" s="5"/>
      <c r="IEZ36" s="5"/>
      <c r="IFA36" s="5"/>
      <c r="IFB36" s="5"/>
      <c r="IFC36" s="5"/>
      <c r="IFD36" s="5"/>
      <c r="IFE36" s="5"/>
      <c r="IFF36" s="5"/>
      <c r="IFG36" s="5"/>
      <c r="IFH36" s="5"/>
      <c r="IFI36" s="5"/>
      <c r="IFJ36" s="5"/>
      <c r="IFK36" s="5"/>
      <c r="IFL36" s="5"/>
      <c r="IFM36" s="5"/>
      <c r="IFN36" s="5"/>
      <c r="IFO36" s="5"/>
      <c r="IFP36" s="5"/>
      <c r="IFQ36" s="5"/>
      <c r="IFR36" s="5"/>
      <c r="IFS36" s="5"/>
      <c r="IFT36" s="5"/>
      <c r="IFU36" s="5"/>
      <c r="IFV36" s="5"/>
      <c r="IFW36" s="5"/>
      <c r="IFX36" s="5"/>
      <c r="IFY36" s="5"/>
      <c r="IFZ36" s="5"/>
      <c r="IGA36" s="5"/>
      <c r="IGB36" s="5"/>
      <c r="IGC36" s="5"/>
      <c r="IGD36" s="5"/>
      <c r="IGE36" s="5"/>
      <c r="IGF36" s="5"/>
      <c r="IGG36" s="5"/>
      <c r="IGH36" s="5"/>
      <c r="IGI36" s="5"/>
      <c r="IGJ36" s="5"/>
      <c r="IGK36" s="5"/>
      <c r="IGL36" s="5"/>
      <c r="IGM36" s="5"/>
      <c r="IGN36" s="5"/>
      <c r="IGO36" s="5"/>
      <c r="IGP36" s="5"/>
      <c r="IGQ36" s="5"/>
      <c r="IGR36" s="5"/>
      <c r="IGS36" s="5"/>
      <c r="IGT36" s="5"/>
      <c r="IGU36" s="5"/>
      <c r="IGV36" s="5"/>
      <c r="IGW36" s="5"/>
      <c r="IGX36" s="5"/>
      <c r="IGY36" s="5"/>
      <c r="IGZ36" s="5"/>
      <c r="IHA36" s="5"/>
      <c r="IHB36" s="5"/>
      <c r="IHC36" s="5"/>
      <c r="IHD36" s="5"/>
      <c r="IHE36" s="5"/>
      <c r="IHF36" s="5"/>
      <c r="IHG36" s="5"/>
      <c r="IHH36" s="5"/>
      <c r="IHI36" s="5"/>
      <c r="IHJ36" s="5"/>
      <c r="IHK36" s="5"/>
      <c r="IHL36" s="5"/>
      <c r="IHM36" s="5"/>
      <c r="IHN36" s="5"/>
      <c r="IHO36" s="5"/>
      <c r="IHP36" s="5"/>
      <c r="IHQ36" s="5"/>
      <c r="IHR36" s="5"/>
      <c r="IHS36" s="5"/>
      <c r="IHT36" s="5"/>
      <c r="IHU36" s="5"/>
      <c r="IHV36" s="5"/>
      <c r="IHW36" s="5"/>
      <c r="IHX36" s="5"/>
      <c r="IHY36" s="5"/>
      <c r="IHZ36" s="5"/>
      <c r="IIA36" s="5"/>
      <c r="IIB36" s="5"/>
      <c r="IIC36" s="5"/>
      <c r="IID36" s="5"/>
      <c r="IIE36" s="5"/>
      <c r="IIF36" s="5"/>
      <c r="IIG36" s="5"/>
      <c r="IIH36" s="5"/>
      <c r="III36" s="5"/>
      <c r="IIJ36" s="5"/>
      <c r="IIK36" s="5"/>
      <c r="IIL36" s="5"/>
      <c r="IIM36" s="5"/>
      <c r="IIN36" s="5"/>
      <c r="IIO36" s="5"/>
      <c r="IIP36" s="5"/>
      <c r="IIQ36" s="5"/>
      <c r="IIR36" s="5"/>
      <c r="IIS36" s="5"/>
      <c r="IIT36" s="5"/>
      <c r="IIU36" s="5"/>
      <c r="IIV36" s="5"/>
      <c r="IIW36" s="5"/>
      <c r="IIX36" s="5"/>
      <c r="IIY36" s="5"/>
      <c r="IIZ36" s="5"/>
      <c r="IJA36" s="5"/>
      <c r="IJB36" s="5"/>
      <c r="IJC36" s="5"/>
      <c r="IJD36" s="5"/>
      <c r="IJE36" s="5"/>
      <c r="IJF36" s="5"/>
      <c r="IJG36" s="5"/>
      <c r="IJH36" s="5"/>
      <c r="IJI36" s="5"/>
      <c r="IJJ36" s="5"/>
      <c r="IJK36" s="5"/>
      <c r="IJL36" s="5"/>
      <c r="IJM36" s="5"/>
      <c r="IJN36" s="5"/>
      <c r="IJO36" s="5"/>
      <c r="IJP36" s="5"/>
      <c r="IJQ36" s="5"/>
      <c r="IJR36" s="5"/>
      <c r="IJS36" s="5"/>
      <c r="IJT36" s="5"/>
      <c r="IJU36" s="5"/>
      <c r="IJV36" s="5"/>
      <c r="IJW36" s="5"/>
      <c r="IJX36" s="5"/>
      <c r="IJY36" s="5"/>
      <c r="IJZ36" s="5"/>
      <c r="IKA36" s="5"/>
      <c r="IKB36" s="5"/>
      <c r="IKC36" s="5"/>
      <c r="IKD36" s="5"/>
      <c r="IKE36" s="5"/>
      <c r="IKF36" s="5"/>
      <c r="IKG36" s="5"/>
      <c r="IKH36" s="5"/>
      <c r="IKI36" s="5"/>
      <c r="IKJ36" s="5"/>
      <c r="IKK36" s="5"/>
      <c r="IKL36" s="5"/>
      <c r="IKM36" s="5"/>
      <c r="IKN36" s="5"/>
      <c r="IKO36" s="5"/>
      <c r="IKP36" s="5"/>
      <c r="IKQ36" s="5"/>
      <c r="IKR36" s="5"/>
      <c r="IKS36" s="5"/>
      <c r="IKT36" s="5"/>
      <c r="IKU36" s="5"/>
      <c r="IKV36" s="5"/>
      <c r="IKW36" s="5"/>
      <c r="IKX36" s="5"/>
      <c r="IKY36" s="5"/>
      <c r="IKZ36" s="5"/>
      <c r="ILA36" s="5"/>
      <c r="ILB36" s="5"/>
      <c r="ILC36" s="5"/>
      <c r="ILD36" s="5"/>
      <c r="ILE36" s="5"/>
      <c r="ILF36" s="5"/>
      <c r="ILG36" s="5"/>
      <c r="ILH36" s="5"/>
      <c r="ILI36" s="5"/>
      <c r="ILJ36" s="5"/>
      <c r="ILK36" s="5"/>
      <c r="ILL36" s="5"/>
      <c r="ILM36" s="5"/>
      <c r="ILN36" s="5"/>
      <c r="ILO36" s="5"/>
      <c r="ILP36" s="5"/>
      <c r="ILQ36" s="5"/>
      <c r="ILR36" s="5"/>
      <c r="ILS36" s="5"/>
      <c r="ILT36" s="5"/>
      <c r="ILU36" s="5"/>
      <c r="ILV36" s="5"/>
      <c r="ILW36" s="5"/>
      <c r="ILX36" s="5"/>
      <c r="ILY36" s="5"/>
      <c r="ILZ36" s="5"/>
      <c r="IMA36" s="5"/>
      <c r="IMB36" s="5"/>
      <c r="IMC36" s="5"/>
      <c r="IMD36" s="5"/>
      <c r="IME36" s="5"/>
      <c r="IMF36" s="5"/>
      <c r="IMG36" s="5"/>
      <c r="IMH36" s="5"/>
      <c r="IMI36" s="5"/>
      <c r="IMJ36" s="5"/>
      <c r="IMK36" s="5"/>
      <c r="IML36" s="5"/>
      <c r="IMM36" s="5"/>
      <c r="IMN36" s="5"/>
      <c r="IMO36" s="5"/>
      <c r="IMP36" s="5"/>
      <c r="IMQ36" s="5"/>
      <c r="IMR36" s="5"/>
      <c r="IMS36" s="5"/>
      <c r="IMT36" s="5"/>
      <c r="IMU36" s="5"/>
      <c r="IMV36" s="5"/>
      <c r="IMW36" s="5"/>
      <c r="IMX36" s="5"/>
      <c r="IMY36" s="5"/>
      <c r="IMZ36" s="5"/>
      <c r="INA36" s="5"/>
      <c r="INB36" s="5"/>
      <c r="INC36" s="5"/>
      <c r="IND36" s="5"/>
      <c r="INE36" s="5"/>
      <c r="INF36" s="5"/>
      <c r="ING36" s="5"/>
      <c r="INH36" s="5"/>
      <c r="INI36" s="5"/>
      <c r="INJ36" s="5"/>
      <c r="INK36" s="5"/>
      <c r="INL36" s="5"/>
      <c r="INM36" s="5"/>
      <c r="INN36" s="5"/>
      <c r="INO36" s="5"/>
      <c r="INP36" s="5"/>
      <c r="INQ36" s="5"/>
      <c r="INR36" s="5"/>
      <c r="INS36" s="5"/>
      <c r="INT36" s="5"/>
      <c r="INU36" s="5"/>
      <c r="INV36" s="5"/>
      <c r="INW36" s="5"/>
      <c r="INX36" s="5"/>
      <c r="INY36" s="5"/>
      <c r="INZ36" s="5"/>
      <c r="IOA36" s="5"/>
      <c r="IOB36" s="5"/>
      <c r="IOC36" s="5"/>
      <c r="IOD36" s="5"/>
      <c r="IOE36" s="5"/>
      <c r="IOF36" s="5"/>
      <c r="IOG36" s="5"/>
      <c r="IOH36" s="5"/>
      <c r="IOI36" s="5"/>
      <c r="IOJ36" s="5"/>
      <c r="IOK36" s="5"/>
      <c r="IOL36" s="5"/>
      <c r="IOM36" s="5"/>
      <c r="ION36" s="5"/>
      <c r="IOO36" s="5"/>
      <c r="IOP36" s="5"/>
      <c r="IOQ36" s="5"/>
      <c r="IOR36" s="5"/>
      <c r="IOS36" s="5"/>
      <c r="IOT36" s="5"/>
      <c r="IOU36" s="5"/>
      <c r="IOV36" s="5"/>
      <c r="IOW36" s="5"/>
      <c r="IOX36" s="5"/>
      <c r="IOY36" s="5"/>
      <c r="IOZ36" s="5"/>
      <c r="IPA36" s="5"/>
      <c r="IPB36" s="5"/>
      <c r="IPC36" s="5"/>
      <c r="IPD36" s="5"/>
      <c r="IPE36" s="5"/>
      <c r="IPF36" s="5"/>
      <c r="IPG36" s="5"/>
      <c r="IPH36" s="5"/>
      <c r="IPI36" s="5"/>
      <c r="IPJ36" s="5"/>
      <c r="IPK36" s="5"/>
      <c r="IPL36" s="5"/>
      <c r="IPM36" s="5"/>
      <c r="IPN36" s="5"/>
      <c r="IPO36" s="5"/>
      <c r="IPP36" s="5"/>
      <c r="IPQ36" s="5"/>
      <c r="IPR36" s="5"/>
      <c r="IPS36" s="5"/>
      <c r="IPT36" s="5"/>
      <c r="IPU36" s="5"/>
      <c r="IPV36" s="5"/>
      <c r="IPW36" s="5"/>
      <c r="IPX36" s="5"/>
      <c r="IPY36" s="5"/>
      <c r="IPZ36" s="5"/>
      <c r="IQA36" s="5"/>
      <c r="IQB36" s="5"/>
      <c r="IQC36" s="5"/>
      <c r="IQD36" s="5"/>
      <c r="IQE36" s="5"/>
      <c r="IQF36" s="5"/>
      <c r="IQG36" s="5"/>
      <c r="IQH36" s="5"/>
      <c r="IQI36" s="5"/>
      <c r="IQJ36" s="5"/>
      <c r="IQK36" s="5"/>
      <c r="IQL36" s="5"/>
      <c r="IQM36" s="5"/>
      <c r="IQN36" s="5"/>
      <c r="IQO36" s="5"/>
      <c r="IQP36" s="5"/>
      <c r="IQQ36" s="5"/>
      <c r="IQR36" s="5"/>
      <c r="IQS36" s="5"/>
      <c r="IQT36" s="5"/>
      <c r="IQU36" s="5"/>
      <c r="IQV36" s="5"/>
      <c r="IQW36" s="5"/>
      <c r="IQX36" s="5"/>
      <c r="IQY36" s="5"/>
      <c r="IQZ36" s="5"/>
      <c r="IRA36" s="5"/>
      <c r="IRB36" s="5"/>
      <c r="IRC36" s="5"/>
      <c r="IRD36" s="5"/>
      <c r="IRE36" s="5"/>
      <c r="IRF36" s="5"/>
      <c r="IRG36" s="5"/>
      <c r="IRH36" s="5"/>
      <c r="IRI36" s="5"/>
      <c r="IRJ36" s="5"/>
      <c r="IRK36" s="5"/>
      <c r="IRL36" s="5"/>
      <c r="IRM36" s="5"/>
      <c r="IRN36" s="5"/>
      <c r="IRO36" s="5"/>
      <c r="IRP36" s="5"/>
      <c r="IRQ36" s="5"/>
      <c r="IRR36" s="5"/>
      <c r="IRS36" s="5"/>
      <c r="IRT36" s="5"/>
      <c r="IRU36" s="5"/>
      <c r="IRV36" s="5"/>
      <c r="IRW36" s="5"/>
      <c r="IRX36" s="5"/>
      <c r="IRY36" s="5"/>
      <c r="IRZ36" s="5"/>
      <c r="ISA36" s="5"/>
      <c r="ISB36" s="5"/>
      <c r="ISC36" s="5"/>
      <c r="ISD36" s="5"/>
      <c r="ISE36" s="5"/>
      <c r="ISF36" s="5"/>
      <c r="ISG36" s="5"/>
      <c r="ISH36" s="5"/>
      <c r="ISI36" s="5"/>
      <c r="ISJ36" s="5"/>
      <c r="ISK36" s="5"/>
      <c r="ISL36" s="5"/>
      <c r="ISM36" s="5"/>
      <c r="ISN36" s="5"/>
      <c r="ISO36" s="5"/>
      <c r="ISP36" s="5"/>
      <c r="ISQ36" s="5"/>
      <c r="ISR36" s="5"/>
      <c r="ISS36" s="5"/>
      <c r="IST36" s="5"/>
      <c r="ISU36" s="5"/>
      <c r="ISV36" s="5"/>
      <c r="ISW36" s="5"/>
      <c r="ISX36" s="5"/>
      <c r="ISY36" s="5"/>
      <c r="ISZ36" s="5"/>
      <c r="ITA36" s="5"/>
      <c r="ITB36" s="5"/>
      <c r="ITC36" s="5"/>
      <c r="ITD36" s="5"/>
      <c r="ITE36" s="5"/>
      <c r="ITF36" s="5"/>
      <c r="ITG36" s="5"/>
      <c r="ITH36" s="5"/>
      <c r="ITI36" s="5"/>
      <c r="ITJ36" s="5"/>
      <c r="ITK36" s="5"/>
      <c r="ITL36" s="5"/>
      <c r="ITM36" s="5"/>
      <c r="ITN36" s="5"/>
      <c r="ITO36" s="5"/>
      <c r="ITP36" s="5"/>
      <c r="ITQ36" s="5"/>
      <c r="ITR36" s="5"/>
      <c r="ITS36" s="5"/>
      <c r="ITT36" s="5"/>
      <c r="ITU36" s="5"/>
      <c r="ITV36" s="5"/>
      <c r="ITW36" s="5"/>
      <c r="ITX36" s="5"/>
      <c r="ITY36" s="5"/>
      <c r="ITZ36" s="5"/>
      <c r="IUA36" s="5"/>
      <c r="IUB36" s="5"/>
      <c r="IUC36" s="5"/>
      <c r="IUD36" s="5"/>
      <c r="IUE36" s="5"/>
      <c r="IUF36" s="5"/>
      <c r="IUG36" s="5"/>
      <c r="IUH36" s="5"/>
      <c r="IUI36" s="5"/>
      <c r="IUJ36" s="5"/>
      <c r="IUK36" s="5"/>
      <c r="IUL36" s="5"/>
      <c r="IUM36" s="5"/>
      <c r="IUN36" s="5"/>
      <c r="IUO36" s="5"/>
      <c r="IUP36" s="5"/>
      <c r="IUQ36" s="5"/>
      <c r="IUR36" s="5"/>
      <c r="IUS36" s="5"/>
      <c r="IUT36" s="5"/>
      <c r="IUU36" s="5"/>
      <c r="IUV36" s="5"/>
      <c r="IUW36" s="5"/>
      <c r="IUX36" s="5"/>
      <c r="IUY36" s="5"/>
      <c r="IUZ36" s="5"/>
      <c r="IVA36" s="5"/>
      <c r="IVB36" s="5"/>
      <c r="IVC36" s="5"/>
      <c r="IVD36" s="5"/>
      <c r="IVE36" s="5"/>
      <c r="IVF36" s="5"/>
      <c r="IVG36" s="5"/>
      <c r="IVH36" s="5"/>
      <c r="IVI36" s="5"/>
      <c r="IVJ36" s="5"/>
      <c r="IVK36" s="5"/>
      <c r="IVL36" s="5"/>
      <c r="IVM36" s="5"/>
      <c r="IVN36" s="5"/>
      <c r="IVO36" s="5"/>
      <c r="IVP36" s="5"/>
      <c r="IVQ36" s="5"/>
      <c r="IVR36" s="5"/>
      <c r="IVS36" s="5"/>
      <c r="IVT36" s="5"/>
      <c r="IVU36" s="5"/>
      <c r="IVV36" s="5"/>
      <c r="IVW36" s="5"/>
      <c r="IVX36" s="5"/>
      <c r="IVY36" s="5"/>
      <c r="IVZ36" s="5"/>
      <c r="IWA36" s="5"/>
      <c r="IWB36" s="5"/>
      <c r="IWC36" s="5"/>
      <c r="IWD36" s="5"/>
      <c r="IWE36" s="5"/>
      <c r="IWF36" s="5"/>
      <c r="IWG36" s="5"/>
      <c r="IWH36" s="5"/>
      <c r="IWI36" s="5"/>
      <c r="IWJ36" s="5"/>
      <c r="IWK36" s="5"/>
      <c r="IWL36" s="5"/>
      <c r="IWM36" s="5"/>
      <c r="IWN36" s="5"/>
      <c r="IWO36" s="5"/>
      <c r="IWP36" s="5"/>
      <c r="IWQ36" s="5"/>
      <c r="IWR36" s="5"/>
      <c r="IWS36" s="5"/>
      <c r="IWT36" s="5"/>
      <c r="IWU36" s="5"/>
      <c r="IWV36" s="5"/>
      <c r="IWW36" s="5"/>
      <c r="IWX36" s="5"/>
      <c r="IWY36" s="5"/>
      <c r="IWZ36" s="5"/>
      <c r="IXA36" s="5"/>
      <c r="IXB36" s="5"/>
      <c r="IXC36" s="5"/>
      <c r="IXD36" s="5"/>
      <c r="IXE36" s="5"/>
      <c r="IXF36" s="5"/>
      <c r="IXG36" s="5"/>
      <c r="IXH36" s="5"/>
      <c r="IXI36" s="5"/>
      <c r="IXJ36" s="5"/>
      <c r="IXK36" s="5"/>
      <c r="IXL36" s="5"/>
      <c r="IXM36" s="5"/>
      <c r="IXN36" s="5"/>
      <c r="IXO36" s="5"/>
      <c r="IXP36" s="5"/>
      <c r="IXQ36" s="5"/>
      <c r="IXR36" s="5"/>
      <c r="IXS36" s="5"/>
      <c r="IXT36" s="5"/>
      <c r="IXU36" s="5"/>
      <c r="IXV36" s="5"/>
      <c r="IXW36" s="5"/>
      <c r="IXX36" s="5"/>
      <c r="IXY36" s="5"/>
      <c r="IXZ36" s="5"/>
      <c r="IYA36" s="5"/>
      <c r="IYB36" s="5"/>
      <c r="IYC36" s="5"/>
      <c r="IYD36" s="5"/>
      <c r="IYE36" s="5"/>
      <c r="IYF36" s="5"/>
      <c r="IYG36" s="5"/>
      <c r="IYH36" s="5"/>
      <c r="IYI36" s="5"/>
      <c r="IYJ36" s="5"/>
      <c r="IYK36" s="5"/>
      <c r="IYL36" s="5"/>
      <c r="IYM36" s="5"/>
      <c r="IYN36" s="5"/>
      <c r="IYO36" s="5"/>
      <c r="IYP36" s="5"/>
      <c r="IYQ36" s="5"/>
      <c r="IYR36" s="5"/>
      <c r="IYS36" s="5"/>
      <c r="IYT36" s="5"/>
      <c r="IYU36" s="5"/>
      <c r="IYV36" s="5"/>
      <c r="IYW36" s="5"/>
      <c r="IYX36" s="5"/>
      <c r="IYY36" s="5"/>
      <c r="IYZ36" s="5"/>
      <c r="IZA36" s="5"/>
      <c r="IZB36" s="5"/>
      <c r="IZC36" s="5"/>
      <c r="IZD36" s="5"/>
      <c r="IZE36" s="5"/>
      <c r="IZF36" s="5"/>
      <c r="IZG36" s="5"/>
      <c r="IZH36" s="5"/>
      <c r="IZI36" s="5"/>
      <c r="IZJ36" s="5"/>
      <c r="IZK36" s="5"/>
      <c r="IZL36" s="5"/>
      <c r="IZM36" s="5"/>
      <c r="IZN36" s="5"/>
      <c r="IZO36" s="5"/>
      <c r="IZP36" s="5"/>
      <c r="IZQ36" s="5"/>
      <c r="IZR36" s="5"/>
      <c r="IZS36" s="5"/>
      <c r="IZT36" s="5"/>
      <c r="IZU36" s="5"/>
      <c r="IZV36" s="5"/>
      <c r="IZW36" s="5"/>
      <c r="IZX36" s="5"/>
      <c r="IZY36" s="5"/>
      <c r="IZZ36" s="5"/>
      <c r="JAA36" s="5"/>
      <c r="JAB36" s="5"/>
      <c r="JAC36" s="5"/>
      <c r="JAD36" s="5"/>
      <c r="JAE36" s="5"/>
      <c r="JAF36" s="5"/>
      <c r="JAG36" s="5"/>
      <c r="JAH36" s="5"/>
      <c r="JAI36" s="5"/>
      <c r="JAJ36" s="5"/>
      <c r="JAK36" s="5"/>
      <c r="JAL36" s="5"/>
      <c r="JAM36" s="5"/>
      <c r="JAN36" s="5"/>
      <c r="JAO36" s="5"/>
      <c r="JAP36" s="5"/>
      <c r="JAQ36" s="5"/>
      <c r="JAR36" s="5"/>
      <c r="JAS36" s="5"/>
      <c r="JAT36" s="5"/>
      <c r="JAU36" s="5"/>
      <c r="JAV36" s="5"/>
      <c r="JAW36" s="5"/>
      <c r="JAX36" s="5"/>
      <c r="JAY36" s="5"/>
      <c r="JAZ36" s="5"/>
      <c r="JBA36" s="5"/>
      <c r="JBB36" s="5"/>
      <c r="JBC36" s="5"/>
      <c r="JBD36" s="5"/>
      <c r="JBE36" s="5"/>
      <c r="JBF36" s="5"/>
      <c r="JBG36" s="5"/>
      <c r="JBH36" s="5"/>
      <c r="JBI36" s="5"/>
      <c r="JBJ36" s="5"/>
      <c r="JBK36" s="5"/>
      <c r="JBL36" s="5"/>
      <c r="JBM36" s="5"/>
      <c r="JBN36" s="5"/>
      <c r="JBO36" s="5"/>
      <c r="JBP36" s="5"/>
      <c r="JBQ36" s="5"/>
      <c r="JBR36" s="5"/>
      <c r="JBS36" s="5"/>
      <c r="JBT36" s="5"/>
      <c r="JBU36" s="5"/>
      <c r="JBV36" s="5"/>
      <c r="JBW36" s="5"/>
      <c r="JBX36" s="5"/>
      <c r="JBY36" s="5"/>
      <c r="JBZ36" s="5"/>
      <c r="JCA36" s="5"/>
      <c r="JCB36" s="5"/>
      <c r="JCC36" s="5"/>
      <c r="JCD36" s="5"/>
      <c r="JCE36" s="5"/>
      <c r="JCF36" s="5"/>
      <c r="JCG36" s="5"/>
      <c r="JCH36" s="5"/>
      <c r="JCI36" s="5"/>
      <c r="JCJ36" s="5"/>
      <c r="JCK36" s="5"/>
      <c r="JCL36" s="5"/>
      <c r="JCM36" s="5"/>
      <c r="JCN36" s="5"/>
      <c r="JCO36" s="5"/>
      <c r="JCP36" s="5"/>
      <c r="JCQ36" s="5"/>
      <c r="JCR36" s="5"/>
      <c r="JCS36" s="5"/>
      <c r="JCT36" s="5"/>
      <c r="JCU36" s="5"/>
      <c r="JCV36" s="5"/>
      <c r="JCW36" s="5"/>
      <c r="JCX36" s="5"/>
      <c r="JCY36" s="5"/>
      <c r="JCZ36" s="5"/>
      <c r="JDA36" s="5"/>
      <c r="JDB36" s="5"/>
      <c r="JDC36" s="5"/>
      <c r="JDD36" s="5"/>
      <c r="JDE36" s="5"/>
      <c r="JDF36" s="5"/>
      <c r="JDG36" s="5"/>
      <c r="JDH36" s="5"/>
      <c r="JDI36" s="5"/>
      <c r="JDJ36" s="5"/>
      <c r="JDK36" s="5"/>
      <c r="JDL36" s="5"/>
      <c r="JDM36" s="5"/>
      <c r="JDN36" s="5"/>
      <c r="JDO36" s="5"/>
      <c r="JDP36" s="5"/>
      <c r="JDQ36" s="5"/>
      <c r="JDR36" s="5"/>
      <c r="JDS36" s="5"/>
      <c r="JDT36" s="5"/>
      <c r="JDU36" s="5"/>
      <c r="JDV36" s="5"/>
      <c r="JDW36" s="5"/>
      <c r="JDX36" s="5"/>
      <c r="JDY36" s="5"/>
      <c r="JDZ36" s="5"/>
      <c r="JEA36" s="5"/>
      <c r="JEB36" s="5"/>
      <c r="JEC36" s="5"/>
      <c r="JED36" s="5"/>
      <c r="JEE36" s="5"/>
      <c r="JEF36" s="5"/>
      <c r="JEG36" s="5"/>
      <c r="JEH36" s="5"/>
      <c r="JEI36" s="5"/>
      <c r="JEJ36" s="5"/>
      <c r="JEK36" s="5"/>
      <c r="JEL36" s="5"/>
      <c r="JEM36" s="5"/>
      <c r="JEN36" s="5"/>
      <c r="JEO36" s="5"/>
      <c r="JEP36" s="5"/>
      <c r="JEQ36" s="5"/>
      <c r="JER36" s="5"/>
      <c r="JES36" s="5"/>
      <c r="JET36" s="5"/>
      <c r="JEU36" s="5"/>
      <c r="JEV36" s="5"/>
      <c r="JEW36" s="5"/>
      <c r="JEX36" s="5"/>
      <c r="JEY36" s="5"/>
      <c r="JEZ36" s="5"/>
      <c r="JFA36" s="5"/>
      <c r="JFB36" s="5"/>
      <c r="JFC36" s="5"/>
      <c r="JFD36" s="5"/>
      <c r="JFE36" s="5"/>
      <c r="JFF36" s="5"/>
      <c r="JFG36" s="5"/>
      <c r="JFH36" s="5"/>
      <c r="JFI36" s="5"/>
      <c r="JFJ36" s="5"/>
      <c r="JFK36" s="5"/>
      <c r="JFL36" s="5"/>
      <c r="JFM36" s="5"/>
      <c r="JFN36" s="5"/>
      <c r="JFO36" s="5"/>
      <c r="JFP36" s="5"/>
      <c r="JFQ36" s="5"/>
      <c r="JFR36" s="5"/>
      <c r="JFS36" s="5"/>
      <c r="JFT36" s="5"/>
      <c r="JFU36" s="5"/>
      <c r="JFV36" s="5"/>
      <c r="JFW36" s="5"/>
      <c r="JFX36" s="5"/>
      <c r="JFY36" s="5"/>
      <c r="JFZ36" s="5"/>
      <c r="JGA36" s="5"/>
      <c r="JGB36" s="5"/>
      <c r="JGC36" s="5"/>
      <c r="JGD36" s="5"/>
      <c r="JGE36" s="5"/>
      <c r="JGF36" s="5"/>
      <c r="JGG36" s="5"/>
      <c r="JGH36" s="5"/>
      <c r="JGI36" s="5"/>
      <c r="JGJ36" s="5"/>
      <c r="JGK36" s="5"/>
      <c r="JGL36" s="5"/>
      <c r="JGM36" s="5"/>
      <c r="JGN36" s="5"/>
      <c r="JGO36" s="5"/>
      <c r="JGP36" s="5"/>
      <c r="JGQ36" s="5"/>
      <c r="JGR36" s="5"/>
      <c r="JGS36" s="5"/>
      <c r="JGT36" s="5"/>
      <c r="JGU36" s="5"/>
      <c r="JGV36" s="5"/>
      <c r="JGW36" s="5"/>
      <c r="JGX36" s="5"/>
      <c r="JGY36" s="5"/>
      <c r="JGZ36" s="5"/>
      <c r="JHA36" s="5"/>
      <c r="JHB36" s="5"/>
      <c r="JHC36" s="5"/>
      <c r="JHD36" s="5"/>
      <c r="JHE36" s="5"/>
      <c r="JHF36" s="5"/>
      <c r="JHG36" s="5"/>
      <c r="JHH36" s="5"/>
      <c r="JHI36" s="5"/>
      <c r="JHJ36" s="5"/>
      <c r="JHK36" s="5"/>
      <c r="JHL36" s="5"/>
      <c r="JHM36" s="5"/>
      <c r="JHN36" s="5"/>
      <c r="JHO36" s="5"/>
      <c r="JHP36" s="5"/>
      <c r="JHQ36" s="5"/>
      <c r="JHR36" s="5"/>
      <c r="JHS36" s="5"/>
      <c r="JHT36" s="5"/>
      <c r="JHU36" s="5"/>
      <c r="JHV36" s="5"/>
      <c r="JHW36" s="5"/>
      <c r="JHX36" s="5"/>
      <c r="JHY36" s="5"/>
      <c r="JHZ36" s="5"/>
      <c r="JIA36" s="5"/>
      <c r="JIB36" s="5"/>
      <c r="JIC36" s="5"/>
      <c r="JID36" s="5"/>
      <c r="JIE36" s="5"/>
      <c r="JIF36" s="5"/>
      <c r="JIG36" s="5"/>
      <c r="JIH36" s="5"/>
      <c r="JII36" s="5"/>
      <c r="JIJ36" s="5"/>
      <c r="JIK36" s="5"/>
      <c r="JIL36" s="5"/>
      <c r="JIM36" s="5"/>
      <c r="JIN36" s="5"/>
      <c r="JIO36" s="5"/>
      <c r="JIP36" s="5"/>
      <c r="JIQ36" s="5"/>
      <c r="JIR36" s="5"/>
      <c r="JIS36" s="5"/>
      <c r="JIT36" s="5"/>
      <c r="JIU36" s="5"/>
      <c r="JIV36" s="5"/>
      <c r="JIW36" s="5"/>
      <c r="JIX36" s="5"/>
      <c r="JIY36" s="5"/>
      <c r="JIZ36" s="5"/>
      <c r="JJA36" s="5"/>
      <c r="JJB36" s="5"/>
      <c r="JJC36" s="5"/>
      <c r="JJD36" s="5"/>
      <c r="JJE36" s="5"/>
      <c r="JJF36" s="5"/>
      <c r="JJG36" s="5"/>
      <c r="JJH36" s="5"/>
      <c r="JJI36" s="5"/>
      <c r="JJJ36" s="5"/>
      <c r="JJK36" s="5"/>
      <c r="JJL36" s="5"/>
      <c r="JJM36" s="5"/>
      <c r="JJN36" s="5"/>
      <c r="JJO36" s="5"/>
      <c r="JJP36" s="5"/>
      <c r="JJQ36" s="5"/>
      <c r="JJR36" s="5"/>
      <c r="JJS36" s="5"/>
      <c r="JJT36" s="5"/>
      <c r="JJU36" s="5"/>
      <c r="JJV36" s="5"/>
      <c r="JJW36" s="5"/>
      <c r="JJX36" s="5"/>
      <c r="JJY36" s="5"/>
      <c r="JJZ36" s="5"/>
      <c r="JKA36" s="5"/>
      <c r="JKB36" s="5"/>
      <c r="JKC36" s="5"/>
      <c r="JKD36" s="5"/>
      <c r="JKE36" s="5"/>
      <c r="JKF36" s="5"/>
      <c r="JKG36" s="5"/>
      <c r="JKH36" s="5"/>
      <c r="JKI36" s="5"/>
      <c r="JKJ36" s="5"/>
      <c r="JKK36" s="5"/>
      <c r="JKL36" s="5"/>
      <c r="JKM36" s="5"/>
      <c r="JKN36" s="5"/>
      <c r="JKO36" s="5"/>
      <c r="JKP36" s="5"/>
      <c r="JKQ36" s="5"/>
      <c r="JKR36" s="5"/>
      <c r="JKS36" s="5"/>
      <c r="JKT36" s="5"/>
      <c r="JKU36" s="5"/>
      <c r="JKV36" s="5"/>
      <c r="JKW36" s="5"/>
      <c r="JKX36" s="5"/>
      <c r="JKY36" s="5"/>
      <c r="JKZ36" s="5"/>
      <c r="JLA36" s="5"/>
      <c r="JLB36" s="5"/>
      <c r="JLC36" s="5"/>
      <c r="JLD36" s="5"/>
      <c r="JLE36" s="5"/>
      <c r="JLF36" s="5"/>
      <c r="JLG36" s="5"/>
      <c r="JLH36" s="5"/>
      <c r="JLI36" s="5"/>
      <c r="JLJ36" s="5"/>
      <c r="JLK36" s="5"/>
      <c r="JLL36" s="5"/>
      <c r="JLM36" s="5"/>
      <c r="JLN36" s="5"/>
      <c r="JLO36" s="5"/>
      <c r="JLP36" s="5"/>
      <c r="JLQ36" s="5"/>
      <c r="JLR36" s="5"/>
      <c r="JLS36" s="5"/>
      <c r="JLT36" s="5"/>
      <c r="JLU36" s="5"/>
      <c r="JLV36" s="5"/>
      <c r="JLW36" s="5"/>
      <c r="JLX36" s="5"/>
      <c r="JLY36" s="5"/>
      <c r="JLZ36" s="5"/>
      <c r="JMA36" s="5"/>
      <c r="JMB36" s="5"/>
      <c r="JMC36" s="5"/>
      <c r="JMD36" s="5"/>
      <c r="JME36" s="5"/>
      <c r="JMF36" s="5"/>
      <c r="JMG36" s="5"/>
      <c r="JMH36" s="5"/>
      <c r="JMI36" s="5"/>
      <c r="JMJ36" s="5"/>
      <c r="JMK36" s="5"/>
      <c r="JML36" s="5"/>
      <c r="JMM36" s="5"/>
      <c r="JMN36" s="5"/>
      <c r="JMO36" s="5"/>
      <c r="JMP36" s="5"/>
      <c r="JMQ36" s="5"/>
      <c r="JMR36" s="5"/>
      <c r="JMS36" s="5"/>
      <c r="JMT36" s="5"/>
      <c r="JMU36" s="5"/>
      <c r="JMV36" s="5"/>
      <c r="JMW36" s="5"/>
      <c r="JMX36" s="5"/>
      <c r="JMY36" s="5"/>
      <c r="JMZ36" s="5"/>
      <c r="JNA36" s="5"/>
      <c r="JNB36" s="5"/>
      <c r="JNC36" s="5"/>
      <c r="JND36" s="5"/>
      <c r="JNE36" s="5"/>
      <c r="JNF36" s="5"/>
      <c r="JNG36" s="5"/>
      <c r="JNH36" s="5"/>
      <c r="JNI36" s="5"/>
      <c r="JNJ36" s="5"/>
      <c r="JNK36" s="5"/>
      <c r="JNL36" s="5"/>
      <c r="JNM36" s="5"/>
      <c r="JNN36" s="5"/>
      <c r="JNO36" s="5"/>
      <c r="JNP36" s="5"/>
      <c r="JNQ36" s="5"/>
      <c r="JNR36" s="5"/>
      <c r="JNS36" s="5"/>
      <c r="JNT36" s="5"/>
      <c r="JNU36" s="5"/>
      <c r="JNV36" s="5"/>
      <c r="JNW36" s="5"/>
      <c r="JNX36" s="5"/>
      <c r="JNY36" s="5"/>
      <c r="JNZ36" s="5"/>
      <c r="JOA36" s="5"/>
      <c r="JOB36" s="5"/>
      <c r="JOC36" s="5"/>
      <c r="JOD36" s="5"/>
      <c r="JOE36" s="5"/>
      <c r="JOF36" s="5"/>
      <c r="JOG36" s="5"/>
      <c r="JOH36" s="5"/>
      <c r="JOI36" s="5"/>
      <c r="JOJ36" s="5"/>
      <c r="JOK36" s="5"/>
      <c r="JOL36" s="5"/>
      <c r="JOM36" s="5"/>
      <c r="JON36" s="5"/>
      <c r="JOO36" s="5"/>
      <c r="JOP36" s="5"/>
      <c r="JOQ36" s="5"/>
      <c r="JOR36" s="5"/>
      <c r="JOS36" s="5"/>
      <c r="JOT36" s="5"/>
      <c r="JOU36" s="5"/>
      <c r="JOV36" s="5"/>
      <c r="JOW36" s="5"/>
      <c r="JOX36" s="5"/>
      <c r="JOY36" s="5"/>
      <c r="JOZ36" s="5"/>
      <c r="JPA36" s="5"/>
      <c r="JPB36" s="5"/>
      <c r="JPC36" s="5"/>
      <c r="JPD36" s="5"/>
      <c r="JPE36" s="5"/>
      <c r="JPF36" s="5"/>
      <c r="JPG36" s="5"/>
      <c r="JPH36" s="5"/>
      <c r="JPI36" s="5"/>
      <c r="JPJ36" s="5"/>
      <c r="JPK36" s="5"/>
      <c r="JPL36" s="5"/>
      <c r="JPM36" s="5"/>
      <c r="JPN36" s="5"/>
      <c r="JPO36" s="5"/>
      <c r="JPP36" s="5"/>
      <c r="JPQ36" s="5"/>
      <c r="JPR36" s="5"/>
      <c r="JPS36" s="5"/>
      <c r="JPT36" s="5"/>
      <c r="JPU36" s="5"/>
      <c r="JPV36" s="5"/>
      <c r="JPW36" s="5"/>
      <c r="JPX36" s="5"/>
      <c r="JPY36" s="5"/>
      <c r="JPZ36" s="5"/>
      <c r="JQA36" s="5"/>
      <c r="JQB36" s="5"/>
      <c r="JQC36" s="5"/>
      <c r="JQD36" s="5"/>
      <c r="JQE36" s="5"/>
      <c r="JQF36" s="5"/>
      <c r="JQG36" s="5"/>
      <c r="JQH36" s="5"/>
      <c r="JQI36" s="5"/>
      <c r="JQJ36" s="5"/>
      <c r="JQK36" s="5"/>
      <c r="JQL36" s="5"/>
      <c r="JQM36" s="5"/>
      <c r="JQN36" s="5"/>
      <c r="JQO36" s="5"/>
      <c r="JQP36" s="5"/>
      <c r="JQQ36" s="5"/>
      <c r="JQR36" s="5"/>
      <c r="JQS36" s="5"/>
      <c r="JQT36" s="5"/>
      <c r="JQU36" s="5"/>
      <c r="JQV36" s="5"/>
      <c r="JQW36" s="5"/>
      <c r="JQX36" s="5"/>
      <c r="JQY36" s="5"/>
      <c r="JQZ36" s="5"/>
      <c r="JRA36" s="5"/>
      <c r="JRB36" s="5"/>
      <c r="JRC36" s="5"/>
      <c r="JRD36" s="5"/>
      <c r="JRE36" s="5"/>
      <c r="JRF36" s="5"/>
      <c r="JRG36" s="5"/>
      <c r="JRH36" s="5"/>
      <c r="JRI36" s="5"/>
      <c r="JRJ36" s="5"/>
      <c r="JRK36" s="5"/>
      <c r="JRL36" s="5"/>
      <c r="JRM36" s="5"/>
      <c r="JRN36" s="5"/>
      <c r="JRO36" s="5"/>
      <c r="JRP36" s="5"/>
      <c r="JRQ36" s="5"/>
      <c r="JRR36" s="5"/>
      <c r="JRS36" s="5"/>
      <c r="JRT36" s="5"/>
      <c r="JRU36" s="5"/>
      <c r="JRV36" s="5"/>
      <c r="JRW36" s="5"/>
      <c r="JRX36" s="5"/>
      <c r="JRY36" s="5"/>
      <c r="JRZ36" s="5"/>
      <c r="JSA36" s="5"/>
      <c r="JSB36" s="5"/>
      <c r="JSC36" s="5"/>
      <c r="JSD36" s="5"/>
      <c r="JSE36" s="5"/>
      <c r="JSF36" s="5"/>
      <c r="JSG36" s="5"/>
      <c r="JSH36" s="5"/>
      <c r="JSI36" s="5"/>
      <c r="JSJ36" s="5"/>
      <c r="JSK36" s="5"/>
      <c r="JSL36" s="5"/>
      <c r="JSM36" s="5"/>
      <c r="JSN36" s="5"/>
      <c r="JSO36" s="5"/>
      <c r="JSP36" s="5"/>
      <c r="JSQ36" s="5"/>
      <c r="JSR36" s="5"/>
      <c r="JSS36" s="5"/>
      <c r="JST36" s="5"/>
      <c r="JSU36" s="5"/>
      <c r="JSV36" s="5"/>
      <c r="JSW36" s="5"/>
      <c r="JSX36" s="5"/>
      <c r="JSY36" s="5"/>
      <c r="JSZ36" s="5"/>
      <c r="JTA36" s="5"/>
      <c r="JTB36" s="5"/>
      <c r="JTC36" s="5"/>
      <c r="JTD36" s="5"/>
      <c r="JTE36" s="5"/>
      <c r="JTF36" s="5"/>
      <c r="JTG36" s="5"/>
      <c r="JTH36" s="5"/>
      <c r="JTI36" s="5"/>
      <c r="JTJ36" s="5"/>
      <c r="JTK36" s="5"/>
      <c r="JTL36" s="5"/>
      <c r="JTM36" s="5"/>
      <c r="JTN36" s="5"/>
      <c r="JTO36" s="5"/>
      <c r="JTP36" s="5"/>
      <c r="JTQ36" s="5"/>
      <c r="JTR36" s="5"/>
      <c r="JTS36" s="5"/>
      <c r="JTT36" s="5"/>
      <c r="JTU36" s="5"/>
      <c r="JTV36" s="5"/>
      <c r="JTW36" s="5"/>
      <c r="JTX36" s="5"/>
      <c r="JTY36" s="5"/>
      <c r="JTZ36" s="5"/>
      <c r="JUA36" s="5"/>
      <c r="JUB36" s="5"/>
      <c r="JUC36" s="5"/>
      <c r="JUD36" s="5"/>
      <c r="JUE36" s="5"/>
      <c r="JUF36" s="5"/>
      <c r="JUG36" s="5"/>
      <c r="JUH36" s="5"/>
      <c r="JUI36" s="5"/>
      <c r="JUJ36" s="5"/>
      <c r="JUK36" s="5"/>
      <c r="JUL36" s="5"/>
      <c r="JUM36" s="5"/>
      <c r="JUN36" s="5"/>
      <c r="JUO36" s="5"/>
      <c r="JUP36" s="5"/>
      <c r="JUQ36" s="5"/>
      <c r="JUR36" s="5"/>
      <c r="JUS36" s="5"/>
      <c r="JUT36" s="5"/>
      <c r="JUU36" s="5"/>
      <c r="JUV36" s="5"/>
      <c r="JUW36" s="5"/>
      <c r="JUX36" s="5"/>
      <c r="JUY36" s="5"/>
      <c r="JUZ36" s="5"/>
      <c r="JVA36" s="5"/>
      <c r="JVB36" s="5"/>
      <c r="JVC36" s="5"/>
      <c r="JVD36" s="5"/>
      <c r="JVE36" s="5"/>
      <c r="JVF36" s="5"/>
      <c r="JVG36" s="5"/>
      <c r="JVH36" s="5"/>
      <c r="JVI36" s="5"/>
      <c r="JVJ36" s="5"/>
      <c r="JVK36" s="5"/>
      <c r="JVL36" s="5"/>
      <c r="JVM36" s="5"/>
      <c r="JVN36" s="5"/>
      <c r="JVO36" s="5"/>
      <c r="JVP36" s="5"/>
      <c r="JVQ36" s="5"/>
      <c r="JVR36" s="5"/>
      <c r="JVS36" s="5"/>
      <c r="JVT36" s="5"/>
      <c r="JVU36" s="5"/>
      <c r="JVV36" s="5"/>
      <c r="JVW36" s="5"/>
      <c r="JVX36" s="5"/>
      <c r="JVY36" s="5"/>
      <c r="JVZ36" s="5"/>
      <c r="JWA36" s="5"/>
      <c r="JWB36" s="5"/>
      <c r="JWC36" s="5"/>
      <c r="JWD36" s="5"/>
      <c r="JWE36" s="5"/>
      <c r="JWF36" s="5"/>
      <c r="JWG36" s="5"/>
      <c r="JWH36" s="5"/>
      <c r="JWI36" s="5"/>
      <c r="JWJ36" s="5"/>
      <c r="JWK36" s="5"/>
      <c r="JWL36" s="5"/>
      <c r="JWM36" s="5"/>
      <c r="JWN36" s="5"/>
      <c r="JWO36" s="5"/>
      <c r="JWP36" s="5"/>
      <c r="JWQ36" s="5"/>
      <c r="JWR36" s="5"/>
      <c r="JWS36" s="5"/>
      <c r="JWT36" s="5"/>
      <c r="JWU36" s="5"/>
      <c r="JWV36" s="5"/>
      <c r="JWW36" s="5"/>
      <c r="JWX36" s="5"/>
      <c r="JWY36" s="5"/>
      <c r="JWZ36" s="5"/>
      <c r="JXA36" s="5"/>
      <c r="JXB36" s="5"/>
      <c r="JXC36" s="5"/>
      <c r="JXD36" s="5"/>
      <c r="JXE36" s="5"/>
      <c r="JXF36" s="5"/>
      <c r="JXG36" s="5"/>
      <c r="JXH36" s="5"/>
      <c r="JXI36" s="5"/>
      <c r="JXJ36" s="5"/>
      <c r="JXK36" s="5"/>
      <c r="JXL36" s="5"/>
      <c r="JXM36" s="5"/>
      <c r="JXN36" s="5"/>
      <c r="JXO36" s="5"/>
      <c r="JXP36" s="5"/>
      <c r="JXQ36" s="5"/>
      <c r="JXR36" s="5"/>
      <c r="JXS36" s="5"/>
      <c r="JXT36" s="5"/>
      <c r="JXU36" s="5"/>
      <c r="JXV36" s="5"/>
      <c r="JXW36" s="5"/>
      <c r="JXX36" s="5"/>
      <c r="JXY36" s="5"/>
      <c r="JXZ36" s="5"/>
      <c r="JYA36" s="5"/>
      <c r="JYB36" s="5"/>
      <c r="JYC36" s="5"/>
      <c r="JYD36" s="5"/>
      <c r="JYE36" s="5"/>
      <c r="JYF36" s="5"/>
      <c r="JYG36" s="5"/>
      <c r="JYH36" s="5"/>
      <c r="JYI36" s="5"/>
      <c r="JYJ36" s="5"/>
      <c r="JYK36" s="5"/>
      <c r="JYL36" s="5"/>
      <c r="JYM36" s="5"/>
      <c r="JYN36" s="5"/>
      <c r="JYO36" s="5"/>
      <c r="JYP36" s="5"/>
      <c r="JYQ36" s="5"/>
      <c r="JYR36" s="5"/>
      <c r="JYS36" s="5"/>
      <c r="JYT36" s="5"/>
      <c r="JYU36" s="5"/>
      <c r="JYV36" s="5"/>
      <c r="JYW36" s="5"/>
      <c r="JYX36" s="5"/>
      <c r="JYY36" s="5"/>
      <c r="JYZ36" s="5"/>
      <c r="JZA36" s="5"/>
      <c r="JZB36" s="5"/>
      <c r="JZC36" s="5"/>
      <c r="JZD36" s="5"/>
      <c r="JZE36" s="5"/>
      <c r="JZF36" s="5"/>
      <c r="JZG36" s="5"/>
      <c r="JZH36" s="5"/>
      <c r="JZI36" s="5"/>
      <c r="JZJ36" s="5"/>
      <c r="JZK36" s="5"/>
      <c r="JZL36" s="5"/>
      <c r="JZM36" s="5"/>
      <c r="JZN36" s="5"/>
      <c r="JZO36" s="5"/>
      <c r="JZP36" s="5"/>
      <c r="JZQ36" s="5"/>
      <c r="JZR36" s="5"/>
      <c r="JZS36" s="5"/>
      <c r="JZT36" s="5"/>
      <c r="JZU36" s="5"/>
      <c r="JZV36" s="5"/>
      <c r="JZW36" s="5"/>
      <c r="JZX36" s="5"/>
      <c r="JZY36" s="5"/>
      <c r="JZZ36" s="5"/>
      <c r="KAA36" s="5"/>
      <c r="KAB36" s="5"/>
      <c r="KAC36" s="5"/>
      <c r="KAD36" s="5"/>
      <c r="KAE36" s="5"/>
      <c r="KAF36" s="5"/>
      <c r="KAG36" s="5"/>
      <c r="KAH36" s="5"/>
      <c r="KAI36" s="5"/>
      <c r="KAJ36" s="5"/>
      <c r="KAK36" s="5"/>
      <c r="KAL36" s="5"/>
      <c r="KAM36" s="5"/>
      <c r="KAN36" s="5"/>
      <c r="KAO36" s="5"/>
      <c r="KAP36" s="5"/>
      <c r="KAQ36" s="5"/>
      <c r="KAR36" s="5"/>
      <c r="KAS36" s="5"/>
      <c r="KAT36" s="5"/>
      <c r="KAU36" s="5"/>
      <c r="KAV36" s="5"/>
      <c r="KAW36" s="5"/>
      <c r="KAX36" s="5"/>
      <c r="KAY36" s="5"/>
      <c r="KAZ36" s="5"/>
      <c r="KBA36" s="5"/>
      <c r="KBB36" s="5"/>
      <c r="KBC36" s="5"/>
      <c r="KBD36" s="5"/>
      <c r="KBE36" s="5"/>
      <c r="KBF36" s="5"/>
      <c r="KBG36" s="5"/>
      <c r="KBH36" s="5"/>
      <c r="KBI36" s="5"/>
      <c r="KBJ36" s="5"/>
      <c r="KBK36" s="5"/>
      <c r="KBL36" s="5"/>
      <c r="KBM36" s="5"/>
      <c r="KBN36" s="5"/>
      <c r="KBO36" s="5"/>
      <c r="KBP36" s="5"/>
      <c r="KBQ36" s="5"/>
      <c r="KBR36" s="5"/>
      <c r="KBS36" s="5"/>
      <c r="KBT36" s="5"/>
      <c r="KBU36" s="5"/>
      <c r="KBV36" s="5"/>
      <c r="KBW36" s="5"/>
      <c r="KBX36" s="5"/>
      <c r="KBY36" s="5"/>
      <c r="KBZ36" s="5"/>
      <c r="KCA36" s="5"/>
      <c r="KCB36" s="5"/>
      <c r="KCC36" s="5"/>
      <c r="KCD36" s="5"/>
      <c r="KCE36" s="5"/>
      <c r="KCF36" s="5"/>
      <c r="KCG36" s="5"/>
      <c r="KCH36" s="5"/>
      <c r="KCI36" s="5"/>
      <c r="KCJ36" s="5"/>
      <c r="KCK36" s="5"/>
      <c r="KCL36" s="5"/>
      <c r="KCM36" s="5"/>
      <c r="KCN36" s="5"/>
      <c r="KCO36" s="5"/>
      <c r="KCP36" s="5"/>
      <c r="KCQ36" s="5"/>
      <c r="KCR36" s="5"/>
      <c r="KCS36" s="5"/>
      <c r="KCT36" s="5"/>
      <c r="KCU36" s="5"/>
      <c r="KCV36" s="5"/>
      <c r="KCW36" s="5"/>
      <c r="KCX36" s="5"/>
      <c r="KCY36" s="5"/>
      <c r="KCZ36" s="5"/>
      <c r="KDA36" s="5"/>
      <c r="KDB36" s="5"/>
      <c r="KDC36" s="5"/>
      <c r="KDD36" s="5"/>
      <c r="KDE36" s="5"/>
      <c r="KDF36" s="5"/>
      <c r="KDG36" s="5"/>
      <c r="KDH36" s="5"/>
      <c r="KDI36" s="5"/>
      <c r="KDJ36" s="5"/>
      <c r="KDK36" s="5"/>
      <c r="KDL36" s="5"/>
      <c r="KDM36" s="5"/>
      <c r="KDN36" s="5"/>
      <c r="KDO36" s="5"/>
      <c r="KDP36" s="5"/>
      <c r="KDQ36" s="5"/>
      <c r="KDR36" s="5"/>
      <c r="KDS36" s="5"/>
      <c r="KDT36" s="5"/>
      <c r="KDU36" s="5"/>
      <c r="KDV36" s="5"/>
      <c r="KDW36" s="5"/>
      <c r="KDX36" s="5"/>
      <c r="KDY36" s="5"/>
      <c r="KDZ36" s="5"/>
      <c r="KEA36" s="5"/>
      <c r="KEB36" s="5"/>
      <c r="KEC36" s="5"/>
      <c r="KED36" s="5"/>
      <c r="KEE36" s="5"/>
      <c r="KEF36" s="5"/>
      <c r="KEG36" s="5"/>
      <c r="KEH36" s="5"/>
      <c r="KEI36" s="5"/>
      <c r="KEJ36" s="5"/>
      <c r="KEK36" s="5"/>
      <c r="KEL36" s="5"/>
      <c r="KEM36" s="5"/>
      <c r="KEN36" s="5"/>
      <c r="KEO36" s="5"/>
      <c r="KEP36" s="5"/>
      <c r="KEQ36" s="5"/>
      <c r="KER36" s="5"/>
      <c r="KES36" s="5"/>
      <c r="KET36" s="5"/>
      <c r="KEU36" s="5"/>
      <c r="KEV36" s="5"/>
      <c r="KEW36" s="5"/>
      <c r="KEX36" s="5"/>
      <c r="KEY36" s="5"/>
      <c r="KEZ36" s="5"/>
      <c r="KFA36" s="5"/>
      <c r="KFB36" s="5"/>
      <c r="KFC36" s="5"/>
      <c r="KFD36" s="5"/>
      <c r="KFE36" s="5"/>
      <c r="KFF36" s="5"/>
      <c r="KFG36" s="5"/>
      <c r="KFH36" s="5"/>
      <c r="KFI36" s="5"/>
      <c r="KFJ36" s="5"/>
      <c r="KFK36" s="5"/>
      <c r="KFL36" s="5"/>
      <c r="KFM36" s="5"/>
      <c r="KFN36" s="5"/>
      <c r="KFO36" s="5"/>
      <c r="KFP36" s="5"/>
      <c r="KFQ36" s="5"/>
      <c r="KFR36" s="5"/>
      <c r="KFS36" s="5"/>
      <c r="KFT36" s="5"/>
      <c r="KFU36" s="5"/>
      <c r="KFV36" s="5"/>
      <c r="KFW36" s="5"/>
      <c r="KFX36" s="5"/>
      <c r="KFY36" s="5"/>
      <c r="KFZ36" s="5"/>
      <c r="KGA36" s="5"/>
      <c r="KGB36" s="5"/>
      <c r="KGC36" s="5"/>
      <c r="KGD36" s="5"/>
      <c r="KGE36" s="5"/>
      <c r="KGF36" s="5"/>
      <c r="KGG36" s="5"/>
      <c r="KGH36" s="5"/>
      <c r="KGI36" s="5"/>
      <c r="KGJ36" s="5"/>
      <c r="KGK36" s="5"/>
      <c r="KGL36" s="5"/>
      <c r="KGM36" s="5"/>
      <c r="KGN36" s="5"/>
      <c r="KGO36" s="5"/>
      <c r="KGP36" s="5"/>
      <c r="KGQ36" s="5"/>
      <c r="KGR36" s="5"/>
      <c r="KGS36" s="5"/>
      <c r="KGT36" s="5"/>
      <c r="KGU36" s="5"/>
      <c r="KGV36" s="5"/>
      <c r="KGW36" s="5"/>
      <c r="KGX36" s="5"/>
      <c r="KGY36" s="5"/>
      <c r="KGZ36" s="5"/>
      <c r="KHA36" s="5"/>
      <c r="KHB36" s="5"/>
      <c r="KHC36" s="5"/>
      <c r="KHD36" s="5"/>
      <c r="KHE36" s="5"/>
      <c r="KHF36" s="5"/>
      <c r="KHG36" s="5"/>
      <c r="KHH36" s="5"/>
      <c r="KHI36" s="5"/>
      <c r="KHJ36" s="5"/>
      <c r="KHK36" s="5"/>
      <c r="KHL36" s="5"/>
      <c r="KHM36" s="5"/>
      <c r="KHN36" s="5"/>
      <c r="KHO36" s="5"/>
      <c r="KHP36" s="5"/>
      <c r="KHQ36" s="5"/>
      <c r="KHR36" s="5"/>
      <c r="KHS36" s="5"/>
      <c r="KHT36" s="5"/>
      <c r="KHU36" s="5"/>
      <c r="KHV36" s="5"/>
      <c r="KHW36" s="5"/>
      <c r="KHX36" s="5"/>
      <c r="KHY36" s="5"/>
      <c r="KHZ36" s="5"/>
      <c r="KIA36" s="5"/>
      <c r="KIB36" s="5"/>
      <c r="KIC36" s="5"/>
      <c r="KID36" s="5"/>
      <c r="KIE36" s="5"/>
      <c r="KIF36" s="5"/>
      <c r="KIG36" s="5"/>
      <c r="KIH36" s="5"/>
      <c r="KII36" s="5"/>
      <c r="KIJ36" s="5"/>
      <c r="KIK36" s="5"/>
      <c r="KIL36" s="5"/>
      <c r="KIM36" s="5"/>
      <c r="KIN36" s="5"/>
      <c r="KIO36" s="5"/>
      <c r="KIP36" s="5"/>
      <c r="KIQ36" s="5"/>
      <c r="KIR36" s="5"/>
      <c r="KIS36" s="5"/>
      <c r="KIT36" s="5"/>
      <c r="KIU36" s="5"/>
      <c r="KIV36" s="5"/>
      <c r="KIW36" s="5"/>
      <c r="KIX36" s="5"/>
      <c r="KIY36" s="5"/>
      <c r="KIZ36" s="5"/>
      <c r="KJA36" s="5"/>
      <c r="KJB36" s="5"/>
      <c r="KJC36" s="5"/>
      <c r="KJD36" s="5"/>
      <c r="KJE36" s="5"/>
      <c r="KJF36" s="5"/>
      <c r="KJG36" s="5"/>
      <c r="KJH36" s="5"/>
      <c r="KJI36" s="5"/>
      <c r="KJJ36" s="5"/>
      <c r="KJK36" s="5"/>
      <c r="KJL36" s="5"/>
      <c r="KJM36" s="5"/>
      <c r="KJN36" s="5"/>
      <c r="KJO36" s="5"/>
      <c r="KJP36" s="5"/>
      <c r="KJQ36" s="5"/>
      <c r="KJR36" s="5"/>
      <c r="KJS36" s="5"/>
      <c r="KJT36" s="5"/>
      <c r="KJU36" s="5"/>
      <c r="KJV36" s="5"/>
      <c r="KJW36" s="5"/>
      <c r="KJX36" s="5"/>
      <c r="KJY36" s="5"/>
      <c r="KJZ36" s="5"/>
      <c r="KKA36" s="5"/>
      <c r="KKB36" s="5"/>
      <c r="KKC36" s="5"/>
      <c r="KKD36" s="5"/>
      <c r="KKE36" s="5"/>
      <c r="KKF36" s="5"/>
      <c r="KKG36" s="5"/>
      <c r="KKH36" s="5"/>
      <c r="KKI36" s="5"/>
      <c r="KKJ36" s="5"/>
      <c r="KKK36" s="5"/>
      <c r="KKL36" s="5"/>
      <c r="KKM36" s="5"/>
      <c r="KKN36" s="5"/>
      <c r="KKO36" s="5"/>
      <c r="KKP36" s="5"/>
      <c r="KKQ36" s="5"/>
      <c r="KKR36" s="5"/>
      <c r="KKS36" s="5"/>
      <c r="KKT36" s="5"/>
      <c r="KKU36" s="5"/>
      <c r="KKV36" s="5"/>
      <c r="KKW36" s="5"/>
      <c r="KKX36" s="5"/>
      <c r="KKY36" s="5"/>
      <c r="KKZ36" s="5"/>
      <c r="KLA36" s="5"/>
      <c r="KLB36" s="5"/>
      <c r="KLC36" s="5"/>
      <c r="KLD36" s="5"/>
      <c r="KLE36" s="5"/>
      <c r="KLF36" s="5"/>
      <c r="KLG36" s="5"/>
      <c r="KLH36" s="5"/>
      <c r="KLI36" s="5"/>
      <c r="KLJ36" s="5"/>
      <c r="KLK36" s="5"/>
      <c r="KLL36" s="5"/>
      <c r="KLM36" s="5"/>
      <c r="KLN36" s="5"/>
      <c r="KLO36" s="5"/>
      <c r="KLP36" s="5"/>
      <c r="KLQ36" s="5"/>
      <c r="KLR36" s="5"/>
      <c r="KLS36" s="5"/>
      <c r="KLT36" s="5"/>
      <c r="KLU36" s="5"/>
      <c r="KLV36" s="5"/>
      <c r="KLW36" s="5"/>
      <c r="KLX36" s="5"/>
      <c r="KLY36" s="5"/>
      <c r="KLZ36" s="5"/>
      <c r="KMA36" s="5"/>
      <c r="KMB36" s="5"/>
      <c r="KMC36" s="5"/>
      <c r="KMD36" s="5"/>
      <c r="KME36" s="5"/>
      <c r="KMF36" s="5"/>
      <c r="KMG36" s="5"/>
      <c r="KMH36" s="5"/>
      <c r="KMI36" s="5"/>
      <c r="KMJ36" s="5"/>
      <c r="KMK36" s="5"/>
      <c r="KML36" s="5"/>
      <c r="KMM36" s="5"/>
      <c r="KMN36" s="5"/>
      <c r="KMO36" s="5"/>
      <c r="KMP36" s="5"/>
      <c r="KMQ36" s="5"/>
      <c r="KMR36" s="5"/>
      <c r="KMS36" s="5"/>
      <c r="KMT36" s="5"/>
      <c r="KMU36" s="5"/>
      <c r="KMV36" s="5"/>
      <c r="KMW36" s="5"/>
      <c r="KMX36" s="5"/>
      <c r="KMY36" s="5"/>
      <c r="KMZ36" s="5"/>
      <c r="KNA36" s="5"/>
      <c r="KNB36" s="5"/>
      <c r="KNC36" s="5"/>
      <c r="KND36" s="5"/>
      <c r="KNE36" s="5"/>
      <c r="KNF36" s="5"/>
      <c r="KNG36" s="5"/>
      <c r="KNH36" s="5"/>
      <c r="KNI36" s="5"/>
      <c r="KNJ36" s="5"/>
      <c r="KNK36" s="5"/>
      <c r="KNL36" s="5"/>
      <c r="KNM36" s="5"/>
      <c r="KNN36" s="5"/>
      <c r="KNO36" s="5"/>
      <c r="KNP36" s="5"/>
      <c r="KNQ36" s="5"/>
      <c r="KNR36" s="5"/>
      <c r="KNS36" s="5"/>
      <c r="KNT36" s="5"/>
      <c r="KNU36" s="5"/>
      <c r="KNV36" s="5"/>
      <c r="KNW36" s="5"/>
      <c r="KNX36" s="5"/>
      <c r="KNY36" s="5"/>
      <c r="KNZ36" s="5"/>
      <c r="KOA36" s="5"/>
      <c r="KOB36" s="5"/>
      <c r="KOC36" s="5"/>
      <c r="KOD36" s="5"/>
      <c r="KOE36" s="5"/>
      <c r="KOF36" s="5"/>
      <c r="KOG36" s="5"/>
      <c r="KOH36" s="5"/>
      <c r="KOI36" s="5"/>
      <c r="KOJ36" s="5"/>
      <c r="KOK36" s="5"/>
      <c r="KOL36" s="5"/>
      <c r="KOM36" s="5"/>
      <c r="KON36" s="5"/>
      <c r="KOO36" s="5"/>
      <c r="KOP36" s="5"/>
      <c r="KOQ36" s="5"/>
      <c r="KOR36" s="5"/>
      <c r="KOS36" s="5"/>
      <c r="KOT36" s="5"/>
      <c r="KOU36" s="5"/>
      <c r="KOV36" s="5"/>
      <c r="KOW36" s="5"/>
      <c r="KOX36" s="5"/>
      <c r="KOY36" s="5"/>
      <c r="KOZ36" s="5"/>
      <c r="KPA36" s="5"/>
      <c r="KPB36" s="5"/>
      <c r="KPC36" s="5"/>
      <c r="KPD36" s="5"/>
      <c r="KPE36" s="5"/>
      <c r="KPF36" s="5"/>
      <c r="KPG36" s="5"/>
      <c r="KPH36" s="5"/>
      <c r="KPI36" s="5"/>
      <c r="KPJ36" s="5"/>
      <c r="KPK36" s="5"/>
      <c r="KPL36" s="5"/>
      <c r="KPM36" s="5"/>
      <c r="KPN36" s="5"/>
      <c r="KPO36" s="5"/>
      <c r="KPP36" s="5"/>
      <c r="KPQ36" s="5"/>
      <c r="KPR36" s="5"/>
      <c r="KPS36" s="5"/>
      <c r="KPT36" s="5"/>
      <c r="KPU36" s="5"/>
      <c r="KPV36" s="5"/>
      <c r="KPW36" s="5"/>
      <c r="KPX36" s="5"/>
      <c r="KPY36" s="5"/>
      <c r="KPZ36" s="5"/>
      <c r="KQA36" s="5"/>
      <c r="KQB36" s="5"/>
      <c r="KQC36" s="5"/>
      <c r="KQD36" s="5"/>
      <c r="KQE36" s="5"/>
      <c r="KQF36" s="5"/>
      <c r="KQG36" s="5"/>
      <c r="KQH36" s="5"/>
      <c r="KQI36" s="5"/>
      <c r="KQJ36" s="5"/>
      <c r="KQK36" s="5"/>
      <c r="KQL36" s="5"/>
      <c r="KQM36" s="5"/>
      <c r="KQN36" s="5"/>
      <c r="KQO36" s="5"/>
      <c r="KQP36" s="5"/>
      <c r="KQQ36" s="5"/>
      <c r="KQR36" s="5"/>
      <c r="KQS36" s="5"/>
      <c r="KQT36" s="5"/>
      <c r="KQU36" s="5"/>
      <c r="KQV36" s="5"/>
      <c r="KQW36" s="5"/>
      <c r="KQX36" s="5"/>
      <c r="KQY36" s="5"/>
      <c r="KQZ36" s="5"/>
      <c r="KRA36" s="5"/>
      <c r="KRB36" s="5"/>
      <c r="KRC36" s="5"/>
      <c r="KRD36" s="5"/>
      <c r="KRE36" s="5"/>
      <c r="KRF36" s="5"/>
      <c r="KRG36" s="5"/>
      <c r="KRH36" s="5"/>
      <c r="KRI36" s="5"/>
      <c r="KRJ36" s="5"/>
      <c r="KRK36" s="5"/>
      <c r="KRL36" s="5"/>
      <c r="KRM36" s="5"/>
      <c r="KRN36" s="5"/>
      <c r="KRO36" s="5"/>
      <c r="KRP36" s="5"/>
      <c r="KRQ36" s="5"/>
      <c r="KRR36" s="5"/>
      <c r="KRS36" s="5"/>
      <c r="KRT36" s="5"/>
      <c r="KRU36" s="5"/>
      <c r="KRV36" s="5"/>
      <c r="KRW36" s="5"/>
      <c r="KRX36" s="5"/>
      <c r="KRY36" s="5"/>
      <c r="KRZ36" s="5"/>
      <c r="KSA36" s="5"/>
      <c r="KSB36" s="5"/>
      <c r="KSC36" s="5"/>
      <c r="KSD36" s="5"/>
      <c r="KSE36" s="5"/>
      <c r="KSF36" s="5"/>
      <c r="KSG36" s="5"/>
      <c r="KSH36" s="5"/>
      <c r="KSI36" s="5"/>
      <c r="KSJ36" s="5"/>
      <c r="KSK36" s="5"/>
      <c r="KSL36" s="5"/>
      <c r="KSM36" s="5"/>
      <c r="KSN36" s="5"/>
      <c r="KSO36" s="5"/>
      <c r="KSP36" s="5"/>
      <c r="KSQ36" s="5"/>
      <c r="KSR36" s="5"/>
      <c r="KSS36" s="5"/>
      <c r="KST36" s="5"/>
      <c r="KSU36" s="5"/>
      <c r="KSV36" s="5"/>
      <c r="KSW36" s="5"/>
      <c r="KSX36" s="5"/>
      <c r="KSY36" s="5"/>
      <c r="KSZ36" s="5"/>
      <c r="KTA36" s="5"/>
      <c r="KTB36" s="5"/>
      <c r="KTC36" s="5"/>
      <c r="KTD36" s="5"/>
      <c r="KTE36" s="5"/>
      <c r="KTF36" s="5"/>
      <c r="KTG36" s="5"/>
      <c r="KTH36" s="5"/>
      <c r="KTI36" s="5"/>
      <c r="KTJ36" s="5"/>
      <c r="KTK36" s="5"/>
      <c r="KTL36" s="5"/>
      <c r="KTM36" s="5"/>
      <c r="KTN36" s="5"/>
      <c r="KTO36" s="5"/>
      <c r="KTP36" s="5"/>
      <c r="KTQ36" s="5"/>
      <c r="KTR36" s="5"/>
      <c r="KTS36" s="5"/>
      <c r="KTT36" s="5"/>
      <c r="KTU36" s="5"/>
      <c r="KTV36" s="5"/>
      <c r="KTW36" s="5"/>
      <c r="KTX36" s="5"/>
      <c r="KTY36" s="5"/>
      <c r="KTZ36" s="5"/>
      <c r="KUA36" s="5"/>
      <c r="KUB36" s="5"/>
      <c r="KUC36" s="5"/>
      <c r="KUD36" s="5"/>
      <c r="KUE36" s="5"/>
      <c r="KUF36" s="5"/>
      <c r="KUG36" s="5"/>
      <c r="KUH36" s="5"/>
      <c r="KUI36" s="5"/>
      <c r="KUJ36" s="5"/>
      <c r="KUK36" s="5"/>
      <c r="KUL36" s="5"/>
      <c r="KUM36" s="5"/>
      <c r="KUN36" s="5"/>
      <c r="KUO36" s="5"/>
      <c r="KUP36" s="5"/>
      <c r="KUQ36" s="5"/>
      <c r="KUR36" s="5"/>
      <c r="KUS36" s="5"/>
      <c r="KUT36" s="5"/>
      <c r="KUU36" s="5"/>
      <c r="KUV36" s="5"/>
      <c r="KUW36" s="5"/>
      <c r="KUX36" s="5"/>
      <c r="KUY36" s="5"/>
      <c r="KUZ36" s="5"/>
      <c r="KVA36" s="5"/>
      <c r="KVB36" s="5"/>
      <c r="KVC36" s="5"/>
      <c r="KVD36" s="5"/>
      <c r="KVE36" s="5"/>
      <c r="KVF36" s="5"/>
      <c r="KVG36" s="5"/>
      <c r="KVH36" s="5"/>
      <c r="KVI36" s="5"/>
      <c r="KVJ36" s="5"/>
      <c r="KVK36" s="5"/>
      <c r="KVL36" s="5"/>
      <c r="KVM36" s="5"/>
      <c r="KVN36" s="5"/>
      <c r="KVO36" s="5"/>
      <c r="KVP36" s="5"/>
      <c r="KVQ36" s="5"/>
      <c r="KVR36" s="5"/>
      <c r="KVS36" s="5"/>
      <c r="KVT36" s="5"/>
      <c r="KVU36" s="5"/>
      <c r="KVV36" s="5"/>
      <c r="KVW36" s="5"/>
      <c r="KVX36" s="5"/>
      <c r="KVY36" s="5"/>
      <c r="KVZ36" s="5"/>
      <c r="KWA36" s="5"/>
      <c r="KWB36" s="5"/>
      <c r="KWC36" s="5"/>
      <c r="KWD36" s="5"/>
      <c r="KWE36" s="5"/>
      <c r="KWF36" s="5"/>
      <c r="KWG36" s="5"/>
      <c r="KWH36" s="5"/>
      <c r="KWI36" s="5"/>
      <c r="KWJ36" s="5"/>
      <c r="KWK36" s="5"/>
      <c r="KWL36" s="5"/>
      <c r="KWM36" s="5"/>
      <c r="KWN36" s="5"/>
      <c r="KWO36" s="5"/>
      <c r="KWP36" s="5"/>
      <c r="KWQ36" s="5"/>
      <c r="KWR36" s="5"/>
      <c r="KWS36" s="5"/>
      <c r="KWT36" s="5"/>
      <c r="KWU36" s="5"/>
      <c r="KWV36" s="5"/>
      <c r="KWW36" s="5"/>
      <c r="KWX36" s="5"/>
      <c r="KWY36" s="5"/>
      <c r="KWZ36" s="5"/>
      <c r="KXA36" s="5"/>
      <c r="KXB36" s="5"/>
      <c r="KXC36" s="5"/>
      <c r="KXD36" s="5"/>
      <c r="KXE36" s="5"/>
      <c r="KXF36" s="5"/>
      <c r="KXG36" s="5"/>
      <c r="KXH36" s="5"/>
      <c r="KXI36" s="5"/>
      <c r="KXJ36" s="5"/>
      <c r="KXK36" s="5"/>
      <c r="KXL36" s="5"/>
      <c r="KXM36" s="5"/>
      <c r="KXN36" s="5"/>
      <c r="KXO36" s="5"/>
      <c r="KXP36" s="5"/>
      <c r="KXQ36" s="5"/>
      <c r="KXR36" s="5"/>
      <c r="KXS36" s="5"/>
      <c r="KXT36" s="5"/>
      <c r="KXU36" s="5"/>
      <c r="KXV36" s="5"/>
      <c r="KXW36" s="5"/>
      <c r="KXX36" s="5"/>
      <c r="KXY36" s="5"/>
      <c r="KXZ36" s="5"/>
      <c r="KYA36" s="5"/>
      <c r="KYB36" s="5"/>
      <c r="KYC36" s="5"/>
      <c r="KYD36" s="5"/>
      <c r="KYE36" s="5"/>
      <c r="KYF36" s="5"/>
      <c r="KYG36" s="5"/>
      <c r="KYH36" s="5"/>
      <c r="KYI36" s="5"/>
      <c r="KYJ36" s="5"/>
      <c r="KYK36" s="5"/>
      <c r="KYL36" s="5"/>
      <c r="KYM36" s="5"/>
      <c r="KYN36" s="5"/>
      <c r="KYO36" s="5"/>
      <c r="KYP36" s="5"/>
      <c r="KYQ36" s="5"/>
      <c r="KYR36" s="5"/>
      <c r="KYS36" s="5"/>
      <c r="KYT36" s="5"/>
      <c r="KYU36" s="5"/>
      <c r="KYV36" s="5"/>
      <c r="KYW36" s="5"/>
      <c r="KYX36" s="5"/>
      <c r="KYY36" s="5"/>
      <c r="KYZ36" s="5"/>
      <c r="KZA36" s="5"/>
      <c r="KZB36" s="5"/>
      <c r="KZC36" s="5"/>
      <c r="KZD36" s="5"/>
      <c r="KZE36" s="5"/>
      <c r="KZF36" s="5"/>
      <c r="KZG36" s="5"/>
      <c r="KZH36" s="5"/>
      <c r="KZI36" s="5"/>
      <c r="KZJ36" s="5"/>
      <c r="KZK36" s="5"/>
      <c r="KZL36" s="5"/>
      <c r="KZM36" s="5"/>
      <c r="KZN36" s="5"/>
      <c r="KZO36" s="5"/>
      <c r="KZP36" s="5"/>
      <c r="KZQ36" s="5"/>
      <c r="KZR36" s="5"/>
      <c r="KZS36" s="5"/>
      <c r="KZT36" s="5"/>
      <c r="KZU36" s="5"/>
      <c r="KZV36" s="5"/>
      <c r="KZW36" s="5"/>
      <c r="KZX36" s="5"/>
      <c r="KZY36" s="5"/>
      <c r="KZZ36" s="5"/>
      <c r="LAA36" s="5"/>
      <c r="LAB36" s="5"/>
      <c r="LAC36" s="5"/>
      <c r="LAD36" s="5"/>
      <c r="LAE36" s="5"/>
      <c r="LAF36" s="5"/>
      <c r="LAG36" s="5"/>
      <c r="LAH36" s="5"/>
      <c r="LAI36" s="5"/>
      <c r="LAJ36" s="5"/>
      <c r="LAK36" s="5"/>
      <c r="LAL36" s="5"/>
      <c r="LAM36" s="5"/>
      <c r="LAN36" s="5"/>
      <c r="LAO36" s="5"/>
      <c r="LAP36" s="5"/>
      <c r="LAQ36" s="5"/>
      <c r="LAR36" s="5"/>
      <c r="LAS36" s="5"/>
      <c r="LAT36" s="5"/>
      <c r="LAU36" s="5"/>
      <c r="LAV36" s="5"/>
      <c r="LAW36" s="5"/>
      <c r="LAX36" s="5"/>
      <c r="LAY36" s="5"/>
      <c r="LAZ36" s="5"/>
      <c r="LBA36" s="5"/>
      <c r="LBB36" s="5"/>
      <c r="LBC36" s="5"/>
      <c r="LBD36" s="5"/>
      <c r="LBE36" s="5"/>
      <c r="LBF36" s="5"/>
      <c r="LBG36" s="5"/>
      <c r="LBH36" s="5"/>
      <c r="LBI36" s="5"/>
      <c r="LBJ36" s="5"/>
      <c r="LBK36" s="5"/>
      <c r="LBL36" s="5"/>
      <c r="LBM36" s="5"/>
      <c r="LBN36" s="5"/>
      <c r="LBO36" s="5"/>
      <c r="LBP36" s="5"/>
      <c r="LBQ36" s="5"/>
      <c r="LBR36" s="5"/>
      <c r="LBS36" s="5"/>
      <c r="LBT36" s="5"/>
      <c r="LBU36" s="5"/>
      <c r="LBV36" s="5"/>
      <c r="LBW36" s="5"/>
      <c r="LBX36" s="5"/>
      <c r="LBY36" s="5"/>
      <c r="LBZ36" s="5"/>
      <c r="LCA36" s="5"/>
      <c r="LCB36" s="5"/>
      <c r="LCC36" s="5"/>
      <c r="LCD36" s="5"/>
      <c r="LCE36" s="5"/>
      <c r="LCF36" s="5"/>
      <c r="LCG36" s="5"/>
      <c r="LCH36" s="5"/>
      <c r="LCI36" s="5"/>
      <c r="LCJ36" s="5"/>
      <c r="LCK36" s="5"/>
      <c r="LCL36" s="5"/>
      <c r="LCM36" s="5"/>
      <c r="LCN36" s="5"/>
      <c r="LCO36" s="5"/>
      <c r="LCP36" s="5"/>
      <c r="LCQ36" s="5"/>
      <c r="LCR36" s="5"/>
      <c r="LCS36" s="5"/>
      <c r="LCT36" s="5"/>
      <c r="LCU36" s="5"/>
      <c r="LCV36" s="5"/>
      <c r="LCW36" s="5"/>
      <c r="LCX36" s="5"/>
      <c r="LCY36" s="5"/>
      <c r="LCZ36" s="5"/>
      <c r="LDA36" s="5"/>
      <c r="LDB36" s="5"/>
      <c r="LDC36" s="5"/>
      <c r="LDD36" s="5"/>
      <c r="LDE36" s="5"/>
      <c r="LDF36" s="5"/>
      <c r="LDG36" s="5"/>
      <c r="LDH36" s="5"/>
      <c r="LDI36" s="5"/>
      <c r="LDJ36" s="5"/>
      <c r="LDK36" s="5"/>
      <c r="LDL36" s="5"/>
      <c r="LDM36" s="5"/>
      <c r="LDN36" s="5"/>
      <c r="LDO36" s="5"/>
      <c r="LDP36" s="5"/>
      <c r="LDQ36" s="5"/>
      <c r="LDR36" s="5"/>
      <c r="LDS36" s="5"/>
      <c r="LDT36" s="5"/>
      <c r="LDU36" s="5"/>
      <c r="LDV36" s="5"/>
      <c r="LDW36" s="5"/>
      <c r="LDX36" s="5"/>
      <c r="LDY36" s="5"/>
      <c r="LDZ36" s="5"/>
      <c r="LEA36" s="5"/>
      <c r="LEB36" s="5"/>
      <c r="LEC36" s="5"/>
      <c r="LED36" s="5"/>
      <c r="LEE36" s="5"/>
      <c r="LEF36" s="5"/>
      <c r="LEG36" s="5"/>
      <c r="LEH36" s="5"/>
      <c r="LEI36" s="5"/>
      <c r="LEJ36" s="5"/>
      <c r="LEK36" s="5"/>
      <c r="LEL36" s="5"/>
      <c r="LEM36" s="5"/>
      <c r="LEN36" s="5"/>
      <c r="LEO36" s="5"/>
      <c r="LEP36" s="5"/>
      <c r="LEQ36" s="5"/>
      <c r="LER36" s="5"/>
      <c r="LES36" s="5"/>
      <c r="LET36" s="5"/>
      <c r="LEU36" s="5"/>
      <c r="LEV36" s="5"/>
      <c r="LEW36" s="5"/>
      <c r="LEX36" s="5"/>
      <c r="LEY36" s="5"/>
      <c r="LEZ36" s="5"/>
      <c r="LFA36" s="5"/>
      <c r="LFB36" s="5"/>
      <c r="LFC36" s="5"/>
      <c r="LFD36" s="5"/>
      <c r="LFE36" s="5"/>
      <c r="LFF36" s="5"/>
      <c r="LFG36" s="5"/>
      <c r="LFH36" s="5"/>
      <c r="LFI36" s="5"/>
      <c r="LFJ36" s="5"/>
      <c r="LFK36" s="5"/>
      <c r="LFL36" s="5"/>
      <c r="LFM36" s="5"/>
      <c r="LFN36" s="5"/>
      <c r="LFO36" s="5"/>
      <c r="LFP36" s="5"/>
      <c r="LFQ36" s="5"/>
      <c r="LFR36" s="5"/>
      <c r="LFS36" s="5"/>
      <c r="LFT36" s="5"/>
      <c r="LFU36" s="5"/>
      <c r="LFV36" s="5"/>
      <c r="LFW36" s="5"/>
      <c r="LFX36" s="5"/>
      <c r="LFY36" s="5"/>
      <c r="LFZ36" s="5"/>
      <c r="LGA36" s="5"/>
      <c r="LGB36" s="5"/>
      <c r="LGC36" s="5"/>
      <c r="LGD36" s="5"/>
      <c r="LGE36" s="5"/>
      <c r="LGF36" s="5"/>
      <c r="LGG36" s="5"/>
      <c r="LGH36" s="5"/>
      <c r="LGI36" s="5"/>
      <c r="LGJ36" s="5"/>
      <c r="LGK36" s="5"/>
      <c r="LGL36" s="5"/>
      <c r="LGM36" s="5"/>
      <c r="LGN36" s="5"/>
      <c r="LGO36" s="5"/>
      <c r="LGP36" s="5"/>
      <c r="LGQ36" s="5"/>
      <c r="LGR36" s="5"/>
      <c r="LGS36" s="5"/>
      <c r="LGT36" s="5"/>
      <c r="LGU36" s="5"/>
      <c r="LGV36" s="5"/>
      <c r="LGW36" s="5"/>
      <c r="LGX36" s="5"/>
      <c r="LGY36" s="5"/>
      <c r="LGZ36" s="5"/>
      <c r="LHA36" s="5"/>
      <c r="LHB36" s="5"/>
      <c r="LHC36" s="5"/>
      <c r="LHD36" s="5"/>
      <c r="LHE36" s="5"/>
      <c r="LHF36" s="5"/>
      <c r="LHG36" s="5"/>
      <c r="LHH36" s="5"/>
      <c r="LHI36" s="5"/>
      <c r="LHJ36" s="5"/>
      <c r="LHK36" s="5"/>
      <c r="LHL36" s="5"/>
      <c r="LHM36" s="5"/>
      <c r="LHN36" s="5"/>
      <c r="LHO36" s="5"/>
      <c r="LHP36" s="5"/>
      <c r="LHQ36" s="5"/>
      <c r="LHR36" s="5"/>
      <c r="LHS36" s="5"/>
      <c r="LHT36" s="5"/>
      <c r="LHU36" s="5"/>
      <c r="LHV36" s="5"/>
      <c r="LHW36" s="5"/>
      <c r="LHX36" s="5"/>
      <c r="LHY36" s="5"/>
      <c r="LHZ36" s="5"/>
      <c r="LIA36" s="5"/>
      <c r="LIB36" s="5"/>
      <c r="LIC36" s="5"/>
      <c r="LID36" s="5"/>
      <c r="LIE36" s="5"/>
      <c r="LIF36" s="5"/>
      <c r="LIG36" s="5"/>
      <c r="LIH36" s="5"/>
      <c r="LII36" s="5"/>
      <c r="LIJ36" s="5"/>
      <c r="LIK36" s="5"/>
      <c r="LIL36" s="5"/>
      <c r="LIM36" s="5"/>
      <c r="LIN36" s="5"/>
      <c r="LIO36" s="5"/>
      <c r="LIP36" s="5"/>
      <c r="LIQ36" s="5"/>
      <c r="LIR36" s="5"/>
      <c r="LIS36" s="5"/>
      <c r="LIT36" s="5"/>
      <c r="LIU36" s="5"/>
      <c r="LIV36" s="5"/>
      <c r="LIW36" s="5"/>
      <c r="LIX36" s="5"/>
      <c r="LIY36" s="5"/>
      <c r="LIZ36" s="5"/>
      <c r="LJA36" s="5"/>
      <c r="LJB36" s="5"/>
      <c r="LJC36" s="5"/>
      <c r="LJD36" s="5"/>
      <c r="LJE36" s="5"/>
      <c r="LJF36" s="5"/>
      <c r="LJG36" s="5"/>
      <c r="LJH36" s="5"/>
      <c r="LJI36" s="5"/>
      <c r="LJJ36" s="5"/>
      <c r="LJK36" s="5"/>
      <c r="LJL36" s="5"/>
      <c r="LJM36" s="5"/>
      <c r="LJN36" s="5"/>
      <c r="LJO36" s="5"/>
      <c r="LJP36" s="5"/>
      <c r="LJQ36" s="5"/>
      <c r="LJR36" s="5"/>
      <c r="LJS36" s="5"/>
      <c r="LJT36" s="5"/>
      <c r="LJU36" s="5"/>
      <c r="LJV36" s="5"/>
      <c r="LJW36" s="5"/>
      <c r="LJX36" s="5"/>
      <c r="LJY36" s="5"/>
      <c r="LJZ36" s="5"/>
      <c r="LKA36" s="5"/>
      <c r="LKB36" s="5"/>
      <c r="LKC36" s="5"/>
      <c r="LKD36" s="5"/>
      <c r="LKE36" s="5"/>
      <c r="LKF36" s="5"/>
      <c r="LKG36" s="5"/>
      <c r="LKH36" s="5"/>
      <c r="LKI36" s="5"/>
      <c r="LKJ36" s="5"/>
      <c r="LKK36" s="5"/>
      <c r="LKL36" s="5"/>
      <c r="LKM36" s="5"/>
      <c r="LKN36" s="5"/>
      <c r="LKO36" s="5"/>
      <c r="LKP36" s="5"/>
      <c r="LKQ36" s="5"/>
      <c r="LKR36" s="5"/>
      <c r="LKS36" s="5"/>
      <c r="LKT36" s="5"/>
      <c r="LKU36" s="5"/>
      <c r="LKV36" s="5"/>
      <c r="LKW36" s="5"/>
      <c r="LKX36" s="5"/>
      <c r="LKY36" s="5"/>
      <c r="LKZ36" s="5"/>
      <c r="LLA36" s="5"/>
      <c r="LLB36" s="5"/>
      <c r="LLC36" s="5"/>
      <c r="LLD36" s="5"/>
      <c r="LLE36" s="5"/>
      <c r="LLF36" s="5"/>
      <c r="LLG36" s="5"/>
      <c r="LLH36" s="5"/>
      <c r="LLI36" s="5"/>
      <c r="LLJ36" s="5"/>
      <c r="LLK36" s="5"/>
      <c r="LLL36" s="5"/>
      <c r="LLM36" s="5"/>
      <c r="LLN36" s="5"/>
      <c r="LLO36" s="5"/>
      <c r="LLP36" s="5"/>
      <c r="LLQ36" s="5"/>
      <c r="LLR36" s="5"/>
      <c r="LLS36" s="5"/>
      <c r="LLT36" s="5"/>
      <c r="LLU36" s="5"/>
      <c r="LLV36" s="5"/>
      <c r="LLW36" s="5"/>
      <c r="LLX36" s="5"/>
      <c r="LLY36" s="5"/>
      <c r="LLZ36" s="5"/>
      <c r="LMA36" s="5"/>
      <c r="LMB36" s="5"/>
      <c r="LMC36" s="5"/>
      <c r="LMD36" s="5"/>
      <c r="LME36" s="5"/>
      <c r="LMF36" s="5"/>
      <c r="LMG36" s="5"/>
      <c r="LMH36" s="5"/>
      <c r="LMI36" s="5"/>
      <c r="LMJ36" s="5"/>
      <c r="LMK36" s="5"/>
      <c r="LML36" s="5"/>
      <c r="LMM36" s="5"/>
      <c r="LMN36" s="5"/>
      <c r="LMO36" s="5"/>
      <c r="LMP36" s="5"/>
      <c r="LMQ36" s="5"/>
      <c r="LMR36" s="5"/>
      <c r="LMS36" s="5"/>
      <c r="LMT36" s="5"/>
      <c r="LMU36" s="5"/>
      <c r="LMV36" s="5"/>
      <c r="LMW36" s="5"/>
      <c r="LMX36" s="5"/>
      <c r="LMY36" s="5"/>
      <c r="LMZ36" s="5"/>
      <c r="LNA36" s="5"/>
      <c r="LNB36" s="5"/>
      <c r="LNC36" s="5"/>
      <c r="LND36" s="5"/>
      <c r="LNE36" s="5"/>
      <c r="LNF36" s="5"/>
      <c r="LNG36" s="5"/>
      <c r="LNH36" s="5"/>
      <c r="LNI36" s="5"/>
      <c r="LNJ36" s="5"/>
      <c r="LNK36" s="5"/>
      <c r="LNL36" s="5"/>
      <c r="LNM36" s="5"/>
      <c r="LNN36" s="5"/>
      <c r="LNO36" s="5"/>
      <c r="LNP36" s="5"/>
      <c r="LNQ36" s="5"/>
      <c r="LNR36" s="5"/>
      <c r="LNS36" s="5"/>
      <c r="LNT36" s="5"/>
      <c r="LNU36" s="5"/>
      <c r="LNV36" s="5"/>
      <c r="LNW36" s="5"/>
      <c r="LNX36" s="5"/>
      <c r="LNY36" s="5"/>
      <c r="LNZ36" s="5"/>
      <c r="LOA36" s="5"/>
      <c r="LOB36" s="5"/>
      <c r="LOC36" s="5"/>
      <c r="LOD36" s="5"/>
      <c r="LOE36" s="5"/>
      <c r="LOF36" s="5"/>
      <c r="LOG36" s="5"/>
      <c r="LOH36" s="5"/>
      <c r="LOI36" s="5"/>
      <c r="LOJ36" s="5"/>
      <c r="LOK36" s="5"/>
      <c r="LOL36" s="5"/>
      <c r="LOM36" s="5"/>
      <c r="LON36" s="5"/>
      <c r="LOO36" s="5"/>
      <c r="LOP36" s="5"/>
      <c r="LOQ36" s="5"/>
      <c r="LOR36" s="5"/>
      <c r="LOS36" s="5"/>
      <c r="LOT36" s="5"/>
      <c r="LOU36" s="5"/>
      <c r="LOV36" s="5"/>
      <c r="LOW36" s="5"/>
      <c r="LOX36" s="5"/>
      <c r="LOY36" s="5"/>
      <c r="LOZ36" s="5"/>
      <c r="LPA36" s="5"/>
      <c r="LPB36" s="5"/>
      <c r="LPC36" s="5"/>
      <c r="LPD36" s="5"/>
      <c r="LPE36" s="5"/>
      <c r="LPF36" s="5"/>
      <c r="LPG36" s="5"/>
      <c r="LPH36" s="5"/>
      <c r="LPI36" s="5"/>
      <c r="LPJ36" s="5"/>
      <c r="LPK36" s="5"/>
      <c r="LPL36" s="5"/>
      <c r="LPM36" s="5"/>
      <c r="LPN36" s="5"/>
      <c r="LPO36" s="5"/>
      <c r="LPP36" s="5"/>
      <c r="LPQ36" s="5"/>
      <c r="LPR36" s="5"/>
      <c r="LPS36" s="5"/>
      <c r="LPT36" s="5"/>
      <c r="LPU36" s="5"/>
      <c r="LPV36" s="5"/>
      <c r="LPW36" s="5"/>
      <c r="LPX36" s="5"/>
      <c r="LPY36" s="5"/>
      <c r="LPZ36" s="5"/>
      <c r="LQA36" s="5"/>
      <c r="LQB36" s="5"/>
      <c r="LQC36" s="5"/>
      <c r="LQD36" s="5"/>
      <c r="LQE36" s="5"/>
      <c r="LQF36" s="5"/>
      <c r="LQG36" s="5"/>
      <c r="LQH36" s="5"/>
      <c r="LQI36" s="5"/>
      <c r="LQJ36" s="5"/>
      <c r="LQK36" s="5"/>
      <c r="LQL36" s="5"/>
      <c r="LQM36" s="5"/>
      <c r="LQN36" s="5"/>
      <c r="LQO36" s="5"/>
      <c r="LQP36" s="5"/>
      <c r="LQQ36" s="5"/>
      <c r="LQR36" s="5"/>
      <c r="LQS36" s="5"/>
      <c r="LQT36" s="5"/>
      <c r="LQU36" s="5"/>
      <c r="LQV36" s="5"/>
      <c r="LQW36" s="5"/>
      <c r="LQX36" s="5"/>
      <c r="LQY36" s="5"/>
      <c r="LQZ36" s="5"/>
      <c r="LRA36" s="5"/>
      <c r="LRB36" s="5"/>
      <c r="LRC36" s="5"/>
      <c r="LRD36" s="5"/>
      <c r="LRE36" s="5"/>
      <c r="LRF36" s="5"/>
      <c r="LRG36" s="5"/>
      <c r="LRH36" s="5"/>
      <c r="LRI36" s="5"/>
      <c r="LRJ36" s="5"/>
      <c r="LRK36" s="5"/>
      <c r="LRL36" s="5"/>
      <c r="LRM36" s="5"/>
      <c r="LRN36" s="5"/>
      <c r="LRO36" s="5"/>
      <c r="LRP36" s="5"/>
      <c r="LRQ36" s="5"/>
      <c r="LRR36" s="5"/>
      <c r="LRS36" s="5"/>
      <c r="LRT36" s="5"/>
      <c r="LRU36" s="5"/>
      <c r="LRV36" s="5"/>
      <c r="LRW36" s="5"/>
      <c r="LRX36" s="5"/>
      <c r="LRY36" s="5"/>
      <c r="LRZ36" s="5"/>
      <c r="LSA36" s="5"/>
      <c r="LSB36" s="5"/>
      <c r="LSC36" s="5"/>
      <c r="LSD36" s="5"/>
      <c r="LSE36" s="5"/>
      <c r="LSF36" s="5"/>
      <c r="LSG36" s="5"/>
      <c r="LSH36" s="5"/>
      <c r="LSI36" s="5"/>
      <c r="LSJ36" s="5"/>
      <c r="LSK36" s="5"/>
      <c r="LSL36" s="5"/>
      <c r="LSM36" s="5"/>
      <c r="LSN36" s="5"/>
      <c r="LSO36" s="5"/>
      <c r="LSP36" s="5"/>
      <c r="LSQ36" s="5"/>
      <c r="LSR36" s="5"/>
      <c r="LSS36" s="5"/>
      <c r="LST36" s="5"/>
      <c r="LSU36" s="5"/>
      <c r="LSV36" s="5"/>
      <c r="LSW36" s="5"/>
      <c r="LSX36" s="5"/>
      <c r="LSY36" s="5"/>
      <c r="LSZ36" s="5"/>
      <c r="LTA36" s="5"/>
      <c r="LTB36" s="5"/>
      <c r="LTC36" s="5"/>
      <c r="LTD36" s="5"/>
      <c r="LTE36" s="5"/>
      <c r="LTF36" s="5"/>
      <c r="LTG36" s="5"/>
      <c r="LTH36" s="5"/>
      <c r="LTI36" s="5"/>
      <c r="LTJ36" s="5"/>
      <c r="LTK36" s="5"/>
      <c r="LTL36" s="5"/>
      <c r="LTM36" s="5"/>
      <c r="LTN36" s="5"/>
      <c r="LTO36" s="5"/>
      <c r="LTP36" s="5"/>
      <c r="LTQ36" s="5"/>
      <c r="LTR36" s="5"/>
      <c r="LTS36" s="5"/>
      <c r="LTT36" s="5"/>
      <c r="LTU36" s="5"/>
      <c r="LTV36" s="5"/>
      <c r="LTW36" s="5"/>
      <c r="LTX36" s="5"/>
      <c r="LTY36" s="5"/>
      <c r="LTZ36" s="5"/>
      <c r="LUA36" s="5"/>
      <c r="LUB36" s="5"/>
      <c r="LUC36" s="5"/>
      <c r="LUD36" s="5"/>
      <c r="LUE36" s="5"/>
      <c r="LUF36" s="5"/>
      <c r="LUG36" s="5"/>
      <c r="LUH36" s="5"/>
      <c r="LUI36" s="5"/>
      <c r="LUJ36" s="5"/>
      <c r="LUK36" s="5"/>
      <c r="LUL36" s="5"/>
      <c r="LUM36" s="5"/>
      <c r="LUN36" s="5"/>
      <c r="LUO36" s="5"/>
      <c r="LUP36" s="5"/>
      <c r="LUQ36" s="5"/>
      <c r="LUR36" s="5"/>
      <c r="LUS36" s="5"/>
      <c r="LUT36" s="5"/>
      <c r="LUU36" s="5"/>
      <c r="LUV36" s="5"/>
      <c r="LUW36" s="5"/>
      <c r="LUX36" s="5"/>
      <c r="LUY36" s="5"/>
      <c r="LUZ36" s="5"/>
      <c r="LVA36" s="5"/>
      <c r="LVB36" s="5"/>
      <c r="LVC36" s="5"/>
      <c r="LVD36" s="5"/>
      <c r="LVE36" s="5"/>
      <c r="LVF36" s="5"/>
      <c r="LVG36" s="5"/>
      <c r="LVH36" s="5"/>
      <c r="LVI36" s="5"/>
      <c r="LVJ36" s="5"/>
      <c r="LVK36" s="5"/>
      <c r="LVL36" s="5"/>
      <c r="LVM36" s="5"/>
      <c r="LVN36" s="5"/>
      <c r="LVO36" s="5"/>
      <c r="LVP36" s="5"/>
      <c r="LVQ36" s="5"/>
      <c r="LVR36" s="5"/>
      <c r="LVS36" s="5"/>
      <c r="LVT36" s="5"/>
      <c r="LVU36" s="5"/>
      <c r="LVV36" s="5"/>
      <c r="LVW36" s="5"/>
      <c r="LVX36" s="5"/>
      <c r="LVY36" s="5"/>
      <c r="LVZ36" s="5"/>
      <c r="LWA36" s="5"/>
      <c r="LWB36" s="5"/>
      <c r="LWC36" s="5"/>
      <c r="LWD36" s="5"/>
      <c r="LWE36" s="5"/>
      <c r="LWF36" s="5"/>
      <c r="LWG36" s="5"/>
      <c r="LWH36" s="5"/>
      <c r="LWI36" s="5"/>
      <c r="LWJ36" s="5"/>
      <c r="LWK36" s="5"/>
      <c r="LWL36" s="5"/>
      <c r="LWM36" s="5"/>
      <c r="LWN36" s="5"/>
      <c r="LWO36" s="5"/>
      <c r="LWP36" s="5"/>
      <c r="LWQ36" s="5"/>
      <c r="LWR36" s="5"/>
      <c r="LWS36" s="5"/>
      <c r="LWT36" s="5"/>
      <c r="LWU36" s="5"/>
      <c r="LWV36" s="5"/>
      <c r="LWW36" s="5"/>
      <c r="LWX36" s="5"/>
      <c r="LWY36" s="5"/>
      <c r="LWZ36" s="5"/>
      <c r="LXA36" s="5"/>
      <c r="LXB36" s="5"/>
      <c r="LXC36" s="5"/>
      <c r="LXD36" s="5"/>
      <c r="LXE36" s="5"/>
      <c r="LXF36" s="5"/>
      <c r="LXG36" s="5"/>
      <c r="LXH36" s="5"/>
      <c r="LXI36" s="5"/>
      <c r="LXJ36" s="5"/>
      <c r="LXK36" s="5"/>
      <c r="LXL36" s="5"/>
      <c r="LXM36" s="5"/>
      <c r="LXN36" s="5"/>
      <c r="LXO36" s="5"/>
      <c r="LXP36" s="5"/>
      <c r="LXQ36" s="5"/>
      <c r="LXR36" s="5"/>
      <c r="LXS36" s="5"/>
      <c r="LXT36" s="5"/>
      <c r="LXU36" s="5"/>
      <c r="LXV36" s="5"/>
      <c r="LXW36" s="5"/>
      <c r="LXX36" s="5"/>
      <c r="LXY36" s="5"/>
      <c r="LXZ36" s="5"/>
      <c r="LYA36" s="5"/>
      <c r="LYB36" s="5"/>
      <c r="LYC36" s="5"/>
      <c r="LYD36" s="5"/>
      <c r="LYE36" s="5"/>
      <c r="LYF36" s="5"/>
      <c r="LYG36" s="5"/>
      <c r="LYH36" s="5"/>
      <c r="LYI36" s="5"/>
      <c r="LYJ36" s="5"/>
      <c r="LYK36" s="5"/>
      <c r="LYL36" s="5"/>
      <c r="LYM36" s="5"/>
      <c r="LYN36" s="5"/>
      <c r="LYO36" s="5"/>
      <c r="LYP36" s="5"/>
      <c r="LYQ36" s="5"/>
      <c r="LYR36" s="5"/>
      <c r="LYS36" s="5"/>
      <c r="LYT36" s="5"/>
      <c r="LYU36" s="5"/>
      <c r="LYV36" s="5"/>
      <c r="LYW36" s="5"/>
      <c r="LYX36" s="5"/>
      <c r="LYY36" s="5"/>
      <c r="LYZ36" s="5"/>
      <c r="LZA36" s="5"/>
      <c r="LZB36" s="5"/>
      <c r="LZC36" s="5"/>
      <c r="LZD36" s="5"/>
      <c r="LZE36" s="5"/>
      <c r="LZF36" s="5"/>
      <c r="LZG36" s="5"/>
      <c r="LZH36" s="5"/>
      <c r="LZI36" s="5"/>
      <c r="LZJ36" s="5"/>
      <c r="LZK36" s="5"/>
      <c r="LZL36" s="5"/>
      <c r="LZM36" s="5"/>
      <c r="LZN36" s="5"/>
      <c r="LZO36" s="5"/>
      <c r="LZP36" s="5"/>
      <c r="LZQ36" s="5"/>
      <c r="LZR36" s="5"/>
      <c r="LZS36" s="5"/>
      <c r="LZT36" s="5"/>
      <c r="LZU36" s="5"/>
      <c r="LZV36" s="5"/>
      <c r="LZW36" s="5"/>
      <c r="LZX36" s="5"/>
      <c r="LZY36" s="5"/>
      <c r="LZZ36" s="5"/>
      <c r="MAA36" s="5"/>
      <c r="MAB36" s="5"/>
      <c r="MAC36" s="5"/>
      <c r="MAD36" s="5"/>
      <c r="MAE36" s="5"/>
      <c r="MAF36" s="5"/>
      <c r="MAG36" s="5"/>
      <c r="MAH36" s="5"/>
      <c r="MAI36" s="5"/>
      <c r="MAJ36" s="5"/>
      <c r="MAK36" s="5"/>
      <c r="MAL36" s="5"/>
      <c r="MAM36" s="5"/>
      <c r="MAN36" s="5"/>
      <c r="MAO36" s="5"/>
      <c r="MAP36" s="5"/>
      <c r="MAQ36" s="5"/>
      <c r="MAR36" s="5"/>
      <c r="MAS36" s="5"/>
      <c r="MAT36" s="5"/>
      <c r="MAU36" s="5"/>
      <c r="MAV36" s="5"/>
      <c r="MAW36" s="5"/>
      <c r="MAX36" s="5"/>
      <c r="MAY36" s="5"/>
      <c r="MAZ36" s="5"/>
      <c r="MBA36" s="5"/>
      <c r="MBB36" s="5"/>
      <c r="MBC36" s="5"/>
      <c r="MBD36" s="5"/>
      <c r="MBE36" s="5"/>
      <c r="MBF36" s="5"/>
      <c r="MBG36" s="5"/>
      <c r="MBH36" s="5"/>
      <c r="MBI36" s="5"/>
      <c r="MBJ36" s="5"/>
      <c r="MBK36" s="5"/>
      <c r="MBL36" s="5"/>
      <c r="MBM36" s="5"/>
      <c r="MBN36" s="5"/>
      <c r="MBO36" s="5"/>
      <c r="MBP36" s="5"/>
      <c r="MBQ36" s="5"/>
      <c r="MBR36" s="5"/>
      <c r="MBS36" s="5"/>
      <c r="MBT36" s="5"/>
      <c r="MBU36" s="5"/>
      <c r="MBV36" s="5"/>
      <c r="MBW36" s="5"/>
      <c r="MBX36" s="5"/>
      <c r="MBY36" s="5"/>
      <c r="MBZ36" s="5"/>
      <c r="MCA36" s="5"/>
      <c r="MCB36" s="5"/>
      <c r="MCC36" s="5"/>
      <c r="MCD36" s="5"/>
      <c r="MCE36" s="5"/>
      <c r="MCF36" s="5"/>
      <c r="MCG36" s="5"/>
      <c r="MCH36" s="5"/>
      <c r="MCI36" s="5"/>
      <c r="MCJ36" s="5"/>
      <c r="MCK36" s="5"/>
      <c r="MCL36" s="5"/>
      <c r="MCM36" s="5"/>
      <c r="MCN36" s="5"/>
      <c r="MCO36" s="5"/>
      <c r="MCP36" s="5"/>
      <c r="MCQ36" s="5"/>
      <c r="MCR36" s="5"/>
      <c r="MCS36" s="5"/>
      <c r="MCT36" s="5"/>
      <c r="MCU36" s="5"/>
      <c r="MCV36" s="5"/>
      <c r="MCW36" s="5"/>
      <c r="MCX36" s="5"/>
      <c r="MCY36" s="5"/>
      <c r="MCZ36" s="5"/>
      <c r="MDA36" s="5"/>
      <c r="MDB36" s="5"/>
      <c r="MDC36" s="5"/>
      <c r="MDD36" s="5"/>
      <c r="MDE36" s="5"/>
      <c r="MDF36" s="5"/>
      <c r="MDG36" s="5"/>
      <c r="MDH36" s="5"/>
      <c r="MDI36" s="5"/>
      <c r="MDJ36" s="5"/>
      <c r="MDK36" s="5"/>
      <c r="MDL36" s="5"/>
      <c r="MDM36" s="5"/>
      <c r="MDN36" s="5"/>
      <c r="MDO36" s="5"/>
      <c r="MDP36" s="5"/>
      <c r="MDQ36" s="5"/>
      <c r="MDR36" s="5"/>
      <c r="MDS36" s="5"/>
      <c r="MDT36" s="5"/>
      <c r="MDU36" s="5"/>
      <c r="MDV36" s="5"/>
      <c r="MDW36" s="5"/>
      <c r="MDX36" s="5"/>
      <c r="MDY36" s="5"/>
      <c r="MDZ36" s="5"/>
      <c r="MEA36" s="5"/>
      <c r="MEB36" s="5"/>
      <c r="MEC36" s="5"/>
      <c r="MED36" s="5"/>
      <c r="MEE36" s="5"/>
      <c r="MEF36" s="5"/>
      <c r="MEG36" s="5"/>
      <c r="MEH36" s="5"/>
      <c r="MEI36" s="5"/>
      <c r="MEJ36" s="5"/>
      <c r="MEK36" s="5"/>
      <c r="MEL36" s="5"/>
      <c r="MEM36" s="5"/>
      <c r="MEN36" s="5"/>
      <c r="MEO36" s="5"/>
      <c r="MEP36" s="5"/>
      <c r="MEQ36" s="5"/>
      <c r="MER36" s="5"/>
      <c r="MES36" s="5"/>
      <c r="MET36" s="5"/>
      <c r="MEU36" s="5"/>
      <c r="MEV36" s="5"/>
      <c r="MEW36" s="5"/>
      <c r="MEX36" s="5"/>
      <c r="MEY36" s="5"/>
      <c r="MEZ36" s="5"/>
      <c r="MFA36" s="5"/>
      <c r="MFB36" s="5"/>
      <c r="MFC36" s="5"/>
      <c r="MFD36" s="5"/>
      <c r="MFE36" s="5"/>
      <c r="MFF36" s="5"/>
      <c r="MFG36" s="5"/>
      <c r="MFH36" s="5"/>
      <c r="MFI36" s="5"/>
      <c r="MFJ36" s="5"/>
      <c r="MFK36" s="5"/>
      <c r="MFL36" s="5"/>
      <c r="MFM36" s="5"/>
      <c r="MFN36" s="5"/>
      <c r="MFO36" s="5"/>
      <c r="MFP36" s="5"/>
      <c r="MFQ36" s="5"/>
      <c r="MFR36" s="5"/>
      <c r="MFS36" s="5"/>
      <c r="MFT36" s="5"/>
      <c r="MFU36" s="5"/>
      <c r="MFV36" s="5"/>
      <c r="MFW36" s="5"/>
      <c r="MFX36" s="5"/>
      <c r="MFY36" s="5"/>
      <c r="MFZ36" s="5"/>
      <c r="MGA36" s="5"/>
      <c r="MGB36" s="5"/>
      <c r="MGC36" s="5"/>
      <c r="MGD36" s="5"/>
      <c r="MGE36" s="5"/>
      <c r="MGF36" s="5"/>
      <c r="MGG36" s="5"/>
      <c r="MGH36" s="5"/>
      <c r="MGI36" s="5"/>
      <c r="MGJ36" s="5"/>
      <c r="MGK36" s="5"/>
      <c r="MGL36" s="5"/>
      <c r="MGM36" s="5"/>
      <c r="MGN36" s="5"/>
      <c r="MGO36" s="5"/>
      <c r="MGP36" s="5"/>
      <c r="MGQ36" s="5"/>
      <c r="MGR36" s="5"/>
      <c r="MGS36" s="5"/>
      <c r="MGT36" s="5"/>
      <c r="MGU36" s="5"/>
      <c r="MGV36" s="5"/>
      <c r="MGW36" s="5"/>
      <c r="MGX36" s="5"/>
      <c r="MGY36" s="5"/>
      <c r="MGZ36" s="5"/>
      <c r="MHA36" s="5"/>
      <c r="MHB36" s="5"/>
      <c r="MHC36" s="5"/>
      <c r="MHD36" s="5"/>
      <c r="MHE36" s="5"/>
      <c r="MHF36" s="5"/>
      <c r="MHG36" s="5"/>
      <c r="MHH36" s="5"/>
      <c r="MHI36" s="5"/>
      <c r="MHJ36" s="5"/>
      <c r="MHK36" s="5"/>
      <c r="MHL36" s="5"/>
      <c r="MHM36" s="5"/>
      <c r="MHN36" s="5"/>
      <c r="MHO36" s="5"/>
      <c r="MHP36" s="5"/>
      <c r="MHQ36" s="5"/>
      <c r="MHR36" s="5"/>
      <c r="MHS36" s="5"/>
      <c r="MHT36" s="5"/>
      <c r="MHU36" s="5"/>
      <c r="MHV36" s="5"/>
      <c r="MHW36" s="5"/>
      <c r="MHX36" s="5"/>
      <c r="MHY36" s="5"/>
      <c r="MHZ36" s="5"/>
      <c r="MIA36" s="5"/>
      <c r="MIB36" s="5"/>
      <c r="MIC36" s="5"/>
      <c r="MID36" s="5"/>
      <c r="MIE36" s="5"/>
      <c r="MIF36" s="5"/>
      <c r="MIG36" s="5"/>
      <c r="MIH36" s="5"/>
      <c r="MII36" s="5"/>
      <c r="MIJ36" s="5"/>
      <c r="MIK36" s="5"/>
      <c r="MIL36" s="5"/>
      <c r="MIM36" s="5"/>
      <c r="MIN36" s="5"/>
      <c r="MIO36" s="5"/>
      <c r="MIP36" s="5"/>
      <c r="MIQ36" s="5"/>
      <c r="MIR36" s="5"/>
      <c r="MIS36" s="5"/>
      <c r="MIT36" s="5"/>
      <c r="MIU36" s="5"/>
      <c r="MIV36" s="5"/>
      <c r="MIW36" s="5"/>
      <c r="MIX36" s="5"/>
      <c r="MIY36" s="5"/>
      <c r="MIZ36" s="5"/>
      <c r="MJA36" s="5"/>
      <c r="MJB36" s="5"/>
      <c r="MJC36" s="5"/>
      <c r="MJD36" s="5"/>
      <c r="MJE36" s="5"/>
      <c r="MJF36" s="5"/>
      <c r="MJG36" s="5"/>
      <c r="MJH36" s="5"/>
      <c r="MJI36" s="5"/>
      <c r="MJJ36" s="5"/>
      <c r="MJK36" s="5"/>
      <c r="MJL36" s="5"/>
      <c r="MJM36" s="5"/>
      <c r="MJN36" s="5"/>
      <c r="MJO36" s="5"/>
      <c r="MJP36" s="5"/>
      <c r="MJQ36" s="5"/>
      <c r="MJR36" s="5"/>
      <c r="MJS36" s="5"/>
      <c r="MJT36" s="5"/>
      <c r="MJU36" s="5"/>
      <c r="MJV36" s="5"/>
      <c r="MJW36" s="5"/>
      <c r="MJX36" s="5"/>
      <c r="MJY36" s="5"/>
      <c r="MJZ36" s="5"/>
      <c r="MKA36" s="5"/>
      <c r="MKB36" s="5"/>
      <c r="MKC36" s="5"/>
      <c r="MKD36" s="5"/>
      <c r="MKE36" s="5"/>
      <c r="MKF36" s="5"/>
      <c r="MKG36" s="5"/>
      <c r="MKH36" s="5"/>
      <c r="MKI36" s="5"/>
      <c r="MKJ36" s="5"/>
      <c r="MKK36" s="5"/>
      <c r="MKL36" s="5"/>
      <c r="MKM36" s="5"/>
      <c r="MKN36" s="5"/>
      <c r="MKO36" s="5"/>
      <c r="MKP36" s="5"/>
      <c r="MKQ36" s="5"/>
      <c r="MKR36" s="5"/>
      <c r="MKS36" s="5"/>
      <c r="MKT36" s="5"/>
      <c r="MKU36" s="5"/>
      <c r="MKV36" s="5"/>
      <c r="MKW36" s="5"/>
      <c r="MKX36" s="5"/>
      <c r="MKY36" s="5"/>
      <c r="MKZ36" s="5"/>
      <c r="MLA36" s="5"/>
      <c r="MLB36" s="5"/>
      <c r="MLC36" s="5"/>
      <c r="MLD36" s="5"/>
      <c r="MLE36" s="5"/>
      <c r="MLF36" s="5"/>
      <c r="MLG36" s="5"/>
      <c r="MLH36" s="5"/>
      <c r="MLI36" s="5"/>
      <c r="MLJ36" s="5"/>
      <c r="MLK36" s="5"/>
      <c r="MLL36" s="5"/>
      <c r="MLM36" s="5"/>
      <c r="MLN36" s="5"/>
      <c r="MLO36" s="5"/>
      <c r="MLP36" s="5"/>
      <c r="MLQ36" s="5"/>
      <c r="MLR36" s="5"/>
      <c r="MLS36" s="5"/>
      <c r="MLT36" s="5"/>
      <c r="MLU36" s="5"/>
      <c r="MLV36" s="5"/>
      <c r="MLW36" s="5"/>
      <c r="MLX36" s="5"/>
      <c r="MLY36" s="5"/>
      <c r="MLZ36" s="5"/>
      <c r="MMA36" s="5"/>
      <c r="MMB36" s="5"/>
      <c r="MMC36" s="5"/>
      <c r="MMD36" s="5"/>
      <c r="MME36" s="5"/>
      <c r="MMF36" s="5"/>
      <c r="MMG36" s="5"/>
      <c r="MMH36" s="5"/>
      <c r="MMI36" s="5"/>
      <c r="MMJ36" s="5"/>
      <c r="MMK36" s="5"/>
      <c r="MML36" s="5"/>
      <c r="MMM36" s="5"/>
      <c r="MMN36" s="5"/>
      <c r="MMO36" s="5"/>
      <c r="MMP36" s="5"/>
      <c r="MMQ36" s="5"/>
      <c r="MMR36" s="5"/>
      <c r="MMS36" s="5"/>
      <c r="MMT36" s="5"/>
      <c r="MMU36" s="5"/>
      <c r="MMV36" s="5"/>
      <c r="MMW36" s="5"/>
      <c r="MMX36" s="5"/>
      <c r="MMY36" s="5"/>
      <c r="MMZ36" s="5"/>
      <c r="MNA36" s="5"/>
      <c r="MNB36" s="5"/>
      <c r="MNC36" s="5"/>
      <c r="MND36" s="5"/>
      <c r="MNE36" s="5"/>
      <c r="MNF36" s="5"/>
      <c r="MNG36" s="5"/>
      <c r="MNH36" s="5"/>
      <c r="MNI36" s="5"/>
      <c r="MNJ36" s="5"/>
      <c r="MNK36" s="5"/>
      <c r="MNL36" s="5"/>
      <c r="MNM36" s="5"/>
      <c r="MNN36" s="5"/>
      <c r="MNO36" s="5"/>
      <c r="MNP36" s="5"/>
      <c r="MNQ36" s="5"/>
      <c r="MNR36" s="5"/>
      <c r="MNS36" s="5"/>
      <c r="MNT36" s="5"/>
      <c r="MNU36" s="5"/>
      <c r="MNV36" s="5"/>
      <c r="MNW36" s="5"/>
      <c r="MNX36" s="5"/>
      <c r="MNY36" s="5"/>
      <c r="MNZ36" s="5"/>
      <c r="MOA36" s="5"/>
      <c r="MOB36" s="5"/>
      <c r="MOC36" s="5"/>
      <c r="MOD36" s="5"/>
      <c r="MOE36" s="5"/>
      <c r="MOF36" s="5"/>
      <c r="MOG36" s="5"/>
      <c r="MOH36" s="5"/>
      <c r="MOI36" s="5"/>
      <c r="MOJ36" s="5"/>
      <c r="MOK36" s="5"/>
      <c r="MOL36" s="5"/>
      <c r="MOM36" s="5"/>
      <c r="MON36" s="5"/>
      <c r="MOO36" s="5"/>
      <c r="MOP36" s="5"/>
      <c r="MOQ36" s="5"/>
      <c r="MOR36" s="5"/>
      <c r="MOS36" s="5"/>
      <c r="MOT36" s="5"/>
      <c r="MOU36" s="5"/>
      <c r="MOV36" s="5"/>
      <c r="MOW36" s="5"/>
      <c r="MOX36" s="5"/>
      <c r="MOY36" s="5"/>
      <c r="MOZ36" s="5"/>
      <c r="MPA36" s="5"/>
      <c r="MPB36" s="5"/>
      <c r="MPC36" s="5"/>
      <c r="MPD36" s="5"/>
      <c r="MPE36" s="5"/>
      <c r="MPF36" s="5"/>
      <c r="MPG36" s="5"/>
      <c r="MPH36" s="5"/>
      <c r="MPI36" s="5"/>
      <c r="MPJ36" s="5"/>
      <c r="MPK36" s="5"/>
      <c r="MPL36" s="5"/>
      <c r="MPM36" s="5"/>
      <c r="MPN36" s="5"/>
      <c r="MPO36" s="5"/>
      <c r="MPP36" s="5"/>
      <c r="MPQ36" s="5"/>
      <c r="MPR36" s="5"/>
      <c r="MPS36" s="5"/>
      <c r="MPT36" s="5"/>
      <c r="MPU36" s="5"/>
      <c r="MPV36" s="5"/>
      <c r="MPW36" s="5"/>
      <c r="MPX36" s="5"/>
      <c r="MPY36" s="5"/>
      <c r="MPZ36" s="5"/>
      <c r="MQA36" s="5"/>
      <c r="MQB36" s="5"/>
      <c r="MQC36" s="5"/>
      <c r="MQD36" s="5"/>
      <c r="MQE36" s="5"/>
      <c r="MQF36" s="5"/>
      <c r="MQG36" s="5"/>
      <c r="MQH36" s="5"/>
      <c r="MQI36" s="5"/>
      <c r="MQJ36" s="5"/>
      <c r="MQK36" s="5"/>
      <c r="MQL36" s="5"/>
      <c r="MQM36" s="5"/>
      <c r="MQN36" s="5"/>
      <c r="MQO36" s="5"/>
      <c r="MQP36" s="5"/>
      <c r="MQQ36" s="5"/>
      <c r="MQR36" s="5"/>
      <c r="MQS36" s="5"/>
      <c r="MQT36" s="5"/>
      <c r="MQU36" s="5"/>
      <c r="MQV36" s="5"/>
      <c r="MQW36" s="5"/>
      <c r="MQX36" s="5"/>
      <c r="MQY36" s="5"/>
      <c r="MQZ36" s="5"/>
      <c r="MRA36" s="5"/>
      <c r="MRB36" s="5"/>
      <c r="MRC36" s="5"/>
      <c r="MRD36" s="5"/>
      <c r="MRE36" s="5"/>
      <c r="MRF36" s="5"/>
      <c r="MRG36" s="5"/>
      <c r="MRH36" s="5"/>
      <c r="MRI36" s="5"/>
      <c r="MRJ36" s="5"/>
      <c r="MRK36" s="5"/>
      <c r="MRL36" s="5"/>
      <c r="MRM36" s="5"/>
      <c r="MRN36" s="5"/>
      <c r="MRO36" s="5"/>
      <c r="MRP36" s="5"/>
      <c r="MRQ36" s="5"/>
      <c r="MRR36" s="5"/>
      <c r="MRS36" s="5"/>
      <c r="MRT36" s="5"/>
      <c r="MRU36" s="5"/>
      <c r="MRV36" s="5"/>
      <c r="MRW36" s="5"/>
      <c r="MRX36" s="5"/>
      <c r="MRY36" s="5"/>
      <c r="MRZ36" s="5"/>
      <c r="MSA36" s="5"/>
      <c r="MSB36" s="5"/>
      <c r="MSC36" s="5"/>
      <c r="MSD36" s="5"/>
      <c r="MSE36" s="5"/>
      <c r="MSF36" s="5"/>
      <c r="MSG36" s="5"/>
      <c r="MSH36" s="5"/>
      <c r="MSI36" s="5"/>
      <c r="MSJ36" s="5"/>
      <c r="MSK36" s="5"/>
      <c r="MSL36" s="5"/>
      <c r="MSM36" s="5"/>
      <c r="MSN36" s="5"/>
      <c r="MSO36" s="5"/>
      <c r="MSP36" s="5"/>
      <c r="MSQ36" s="5"/>
      <c r="MSR36" s="5"/>
      <c r="MSS36" s="5"/>
      <c r="MST36" s="5"/>
      <c r="MSU36" s="5"/>
      <c r="MSV36" s="5"/>
      <c r="MSW36" s="5"/>
      <c r="MSX36" s="5"/>
      <c r="MSY36" s="5"/>
      <c r="MSZ36" s="5"/>
      <c r="MTA36" s="5"/>
      <c r="MTB36" s="5"/>
      <c r="MTC36" s="5"/>
      <c r="MTD36" s="5"/>
      <c r="MTE36" s="5"/>
      <c r="MTF36" s="5"/>
      <c r="MTG36" s="5"/>
      <c r="MTH36" s="5"/>
      <c r="MTI36" s="5"/>
      <c r="MTJ36" s="5"/>
      <c r="MTK36" s="5"/>
      <c r="MTL36" s="5"/>
      <c r="MTM36" s="5"/>
      <c r="MTN36" s="5"/>
      <c r="MTO36" s="5"/>
      <c r="MTP36" s="5"/>
      <c r="MTQ36" s="5"/>
      <c r="MTR36" s="5"/>
      <c r="MTS36" s="5"/>
      <c r="MTT36" s="5"/>
      <c r="MTU36" s="5"/>
      <c r="MTV36" s="5"/>
      <c r="MTW36" s="5"/>
      <c r="MTX36" s="5"/>
      <c r="MTY36" s="5"/>
      <c r="MTZ36" s="5"/>
      <c r="MUA36" s="5"/>
      <c r="MUB36" s="5"/>
      <c r="MUC36" s="5"/>
      <c r="MUD36" s="5"/>
      <c r="MUE36" s="5"/>
      <c r="MUF36" s="5"/>
      <c r="MUG36" s="5"/>
      <c r="MUH36" s="5"/>
      <c r="MUI36" s="5"/>
      <c r="MUJ36" s="5"/>
      <c r="MUK36" s="5"/>
      <c r="MUL36" s="5"/>
      <c r="MUM36" s="5"/>
      <c r="MUN36" s="5"/>
      <c r="MUO36" s="5"/>
      <c r="MUP36" s="5"/>
      <c r="MUQ36" s="5"/>
      <c r="MUR36" s="5"/>
      <c r="MUS36" s="5"/>
      <c r="MUT36" s="5"/>
      <c r="MUU36" s="5"/>
      <c r="MUV36" s="5"/>
      <c r="MUW36" s="5"/>
      <c r="MUX36" s="5"/>
      <c r="MUY36" s="5"/>
      <c r="MUZ36" s="5"/>
      <c r="MVA36" s="5"/>
      <c r="MVB36" s="5"/>
      <c r="MVC36" s="5"/>
      <c r="MVD36" s="5"/>
      <c r="MVE36" s="5"/>
      <c r="MVF36" s="5"/>
      <c r="MVG36" s="5"/>
      <c r="MVH36" s="5"/>
      <c r="MVI36" s="5"/>
      <c r="MVJ36" s="5"/>
      <c r="MVK36" s="5"/>
      <c r="MVL36" s="5"/>
      <c r="MVM36" s="5"/>
      <c r="MVN36" s="5"/>
      <c r="MVO36" s="5"/>
      <c r="MVP36" s="5"/>
      <c r="MVQ36" s="5"/>
      <c r="MVR36" s="5"/>
      <c r="MVS36" s="5"/>
      <c r="MVT36" s="5"/>
      <c r="MVU36" s="5"/>
      <c r="MVV36" s="5"/>
      <c r="MVW36" s="5"/>
      <c r="MVX36" s="5"/>
      <c r="MVY36" s="5"/>
      <c r="MVZ36" s="5"/>
      <c r="MWA36" s="5"/>
      <c r="MWB36" s="5"/>
      <c r="MWC36" s="5"/>
      <c r="MWD36" s="5"/>
      <c r="MWE36" s="5"/>
      <c r="MWF36" s="5"/>
      <c r="MWG36" s="5"/>
      <c r="MWH36" s="5"/>
      <c r="MWI36" s="5"/>
      <c r="MWJ36" s="5"/>
      <c r="MWK36" s="5"/>
      <c r="MWL36" s="5"/>
      <c r="MWM36" s="5"/>
      <c r="MWN36" s="5"/>
      <c r="MWO36" s="5"/>
      <c r="MWP36" s="5"/>
      <c r="MWQ36" s="5"/>
      <c r="MWR36" s="5"/>
      <c r="MWS36" s="5"/>
      <c r="MWT36" s="5"/>
      <c r="MWU36" s="5"/>
      <c r="MWV36" s="5"/>
      <c r="MWW36" s="5"/>
      <c r="MWX36" s="5"/>
      <c r="MWY36" s="5"/>
      <c r="MWZ36" s="5"/>
      <c r="MXA36" s="5"/>
      <c r="MXB36" s="5"/>
      <c r="MXC36" s="5"/>
      <c r="MXD36" s="5"/>
      <c r="MXE36" s="5"/>
      <c r="MXF36" s="5"/>
      <c r="MXG36" s="5"/>
      <c r="MXH36" s="5"/>
      <c r="MXI36" s="5"/>
      <c r="MXJ36" s="5"/>
      <c r="MXK36" s="5"/>
      <c r="MXL36" s="5"/>
      <c r="MXM36" s="5"/>
      <c r="MXN36" s="5"/>
      <c r="MXO36" s="5"/>
      <c r="MXP36" s="5"/>
      <c r="MXQ36" s="5"/>
      <c r="MXR36" s="5"/>
      <c r="MXS36" s="5"/>
      <c r="MXT36" s="5"/>
      <c r="MXU36" s="5"/>
      <c r="MXV36" s="5"/>
      <c r="MXW36" s="5"/>
      <c r="MXX36" s="5"/>
      <c r="MXY36" s="5"/>
      <c r="MXZ36" s="5"/>
      <c r="MYA36" s="5"/>
      <c r="MYB36" s="5"/>
      <c r="MYC36" s="5"/>
      <c r="MYD36" s="5"/>
      <c r="MYE36" s="5"/>
      <c r="MYF36" s="5"/>
      <c r="MYG36" s="5"/>
      <c r="MYH36" s="5"/>
      <c r="MYI36" s="5"/>
      <c r="MYJ36" s="5"/>
      <c r="MYK36" s="5"/>
      <c r="MYL36" s="5"/>
      <c r="MYM36" s="5"/>
      <c r="MYN36" s="5"/>
      <c r="MYO36" s="5"/>
      <c r="MYP36" s="5"/>
      <c r="MYQ36" s="5"/>
      <c r="MYR36" s="5"/>
      <c r="MYS36" s="5"/>
      <c r="MYT36" s="5"/>
      <c r="MYU36" s="5"/>
      <c r="MYV36" s="5"/>
      <c r="MYW36" s="5"/>
      <c r="MYX36" s="5"/>
      <c r="MYY36" s="5"/>
      <c r="MYZ36" s="5"/>
      <c r="MZA36" s="5"/>
      <c r="MZB36" s="5"/>
      <c r="MZC36" s="5"/>
      <c r="MZD36" s="5"/>
      <c r="MZE36" s="5"/>
      <c r="MZF36" s="5"/>
      <c r="MZG36" s="5"/>
      <c r="MZH36" s="5"/>
      <c r="MZI36" s="5"/>
      <c r="MZJ36" s="5"/>
      <c r="MZK36" s="5"/>
      <c r="MZL36" s="5"/>
      <c r="MZM36" s="5"/>
      <c r="MZN36" s="5"/>
      <c r="MZO36" s="5"/>
      <c r="MZP36" s="5"/>
      <c r="MZQ36" s="5"/>
      <c r="MZR36" s="5"/>
      <c r="MZS36" s="5"/>
      <c r="MZT36" s="5"/>
      <c r="MZU36" s="5"/>
      <c r="MZV36" s="5"/>
      <c r="MZW36" s="5"/>
      <c r="MZX36" s="5"/>
      <c r="MZY36" s="5"/>
      <c r="MZZ36" s="5"/>
      <c r="NAA36" s="5"/>
      <c r="NAB36" s="5"/>
      <c r="NAC36" s="5"/>
      <c r="NAD36" s="5"/>
      <c r="NAE36" s="5"/>
      <c r="NAF36" s="5"/>
      <c r="NAG36" s="5"/>
      <c r="NAH36" s="5"/>
      <c r="NAI36" s="5"/>
      <c r="NAJ36" s="5"/>
      <c r="NAK36" s="5"/>
      <c r="NAL36" s="5"/>
      <c r="NAM36" s="5"/>
      <c r="NAN36" s="5"/>
      <c r="NAO36" s="5"/>
      <c r="NAP36" s="5"/>
      <c r="NAQ36" s="5"/>
      <c r="NAR36" s="5"/>
      <c r="NAS36" s="5"/>
      <c r="NAT36" s="5"/>
      <c r="NAU36" s="5"/>
      <c r="NAV36" s="5"/>
      <c r="NAW36" s="5"/>
      <c r="NAX36" s="5"/>
      <c r="NAY36" s="5"/>
      <c r="NAZ36" s="5"/>
      <c r="NBA36" s="5"/>
      <c r="NBB36" s="5"/>
      <c r="NBC36" s="5"/>
      <c r="NBD36" s="5"/>
      <c r="NBE36" s="5"/>
      <c r="NBF36" s="5"/>
      <c r="NBG36" s="5"/>
      <c r="NBH36" s="5"/>
      <c r="NBI36" s="5"/>
      <c r="NBJ36" s="5"/>
      <c r="NBK36" s="5"/>
      <c r="NBL36" s="5"/>
      <c r="NBM36" s="5"/>
      <c r="NBN36" s="5"/>
      <c r="NBO36" s="5"/>
      <c r="NBP36" s="5"/>
      <c r="NBQ36" s="5"/>
      <c r="NBR36" s="5"/>
      <c r="NBS36" s="5"/>
      <c r="NBT36" s="5"/>
      <c r="NBU36" s="5"/>
      <c r="NBV36" s="5"/>
      <c r="NBW36" s="5"/>
      <c r="NBX36" s="5"/>
      <c r="NBY36" s="5"/>
      <c r="NBZ36" s="5"/>
      <c r="NCA36" s="5"/>
      <c r="NCB36" s="5"/>
      <c r="NCC36" s="5"/>
      <c r="NCD36" s="5"/>
      <c r="NCE36" s="5"/>
      <c r="NCF36" s="5"/>
      <c r="NCG36" s="5"/>
      <c r="NCH36" s="5"/>
      <c r="NCI36" s="5"/>
      <c r="NCJ36" s="5"/>
      <c r="NCK36" s="5"/>
      <c r="NCL36" s="5"/>
      <c r="NCM36" s="5"/>
      <c r="NCN36" s="5"/>
      <c r="NCO36" s="5"/>
      <c r="NCP36" s="5"/>
      <c r="NCQ36" s="5"/>
      <c r="NCR36" s="5"/>
      <c r="NCS36" s="5"/>
      <c r="NCT36" s="5"/>
      <c r="NCU36" s="5"/>
      <c r="NCV36" s="5"/>
      <c r="NCW36" s="5"/>
      <c r="NCX36" s="5"/>
      <c r="NCY36" s="5"/>
      <c r="NCZ36" s="5"/>
      <c r="NDA36" s="5"/>
      <c r="NDB36" s="5"/>
      <c r="NDC36" s="5"/>
      <c r="NDD36" s="5"/>
      <c r="NDE36" s="5"/>
      <c r="NDF36" s="5"/>
      <c r="NDG36" s="5"/>
      <c r="NDH36" s="5"/>
      <c r="NDI36" s="5"/>
      <c r="NDJ36" s="5"/>
      <c r="NDK36" s="5"/>
      <c r="NDL36" s="5"/>
      <c r="NDM36" s="5"/>
      <c r="NDN36" s="5"/>
      <c r="NDO36" s="5"/>
      <c r="NDP36" s="5"/>
      <c r="NDQ36" s="5"/>
      <c r="NDR36" s="5"/>
      <c r="NDS36" s="5"/>
      <c r="NDT36" s="5"/>
      <c r="NDU36" s="5"/>
      <c r="NDV36" s="5"/>
      <c r="NDW36" s="5"/>
      <c r="NDX36" s="5"/>
      <c r="NDY36" s="5"/>
      <c r="NDZ36" s="5"/>
      <c r="NEA36" s="5"/>
      <c r="NEB36" s="5"/>
      <c r="NEC36" s="5"/>
      <c r="NED36" s="5"/>
      <c r="NEE36" s="5"/>
      <c r="NEF36" s="5"/>
      <c r="NEG36" s="5"/>
      <c r="NEH36" s="5"/>
      <c r="NEI36" s="5"/>
      <c r="NEJ36" s="5"/>
      <c r="NEK36" s="5"/>
      <c r="NEL36" s="5"/>
      <c r="NEM36" s="5"/>
      <c r="NEN36" s="5"/>
      <c r="NEO36" s="5"/>
      <c r="NEP36" s="5"/>
      <c r="NEQ36" s="5"/>
      <c r="NER36" s="5"/>
      <c r="NES36" s="5"/>
      <c r="NET36" s="5"/>
      <c r="NEU36" s="5"/>
      <c r="NEV36" s="5"/>
      <c r="NEW36" s="5"/>
      <c r="NEX36" s="5"/>
      <c r="NEY36" s="5"/>
      <c r="NEZ36" s="5"/>
      <c r="NFA36" s="5"/>
      <c r="NFB36" s="5"/>
      <c r="NFC36" s="5"/>
      <c r="NFD36" s="5"/>
      <c r="NFE36" s="5"/>
      <c r="NFF36" s="5"/>
      <c r="NFG36" s="5"/>
      <c r="NFH36" s="5"/>
      <c r="NFI36" s="5"/>
      <c r="NFJ36" s="5"/>
      <c r="NFK36" s="5"/>
      <c r="NFL36" s="5"/>
      <c r="NFM36" s="5"/>
      <c r="NFN36" s="5"/>
      <c r="NFO36" s="5"/>
      <c r="NFP36" s="5"/>
      <c r="NFQ36" s="5"/>
      <c r="NFR36" s="5"/>
      <c r="NFS36" s="5"/>
      <c r="NFT36" s="5"/>
      <c r="NFU36" s="5"/>
      <c r="NFV36" s="5"/>
      <c r="NFW36" s="5"/>
      <c r="NFX36" s="5"/>
      <c r="NFY36" s="5"/>
      <c r="NFZ36" s="5"/>
      <c r="NGA36" s="5"/>
      <c r="NGB36" s="5"/>
      <c r="NGC36" s="5"/>
      <c r="NGD36" s="5"/>
      <c r="NGE36" s="5"/>
      <c r="NGF36" s="5"/>
      <c r="NGG36" s="5"/>
      <c r="NGH36" s="5"/>
      <c r="NGI36" s="5"/>
      <c r="NGJ36" s="5"/>
      <c r="NGK36" s="5"/>
      <c r="NGL36" s="5"/>
      <c r="NGM36" s="5"/>
      <c r="NGN36" s="5"/>
      <c r="NGO36" s="5"/>
      <c r="NGP36" s="5"/>
      <c r="NGQ36" s="5"/>
      <c r="NGR36" s="5"/>
      <c r="NGS36" s="5"/>
      <c r="NGT36" s="5"/>
      <c r="NGU36" s="5"/>
      <c r="NGV36" s="5"/>
      <c r="NGW36" s="5"/>
      <c r="NGX36" s="5"/>
      <c r="NGY36" s="5"/>
      <c r="NGZ36" s="5"/>
      <c r="NHA36" s="5"/>
      <c r="NHB36" s="5"/>
      <c r="NHC36" s="5"/>
      <c r="NHD36" s="5"/>
      <c r="NHE36" s="5"/>
      <c r="NHF36" s="5"/>
      <c r="NHG36" s="5"/>
      <c r="NHH36" s="5"/>
      <c r="NHI36" s="5"/>
      <c r="NHJ36" s="5"/>
      <c r="NHK36" s="5"/>
      <c r="NHL36" s="5"/>
      <c r="NHM36" s="5"/>
      <c r="NHN36" s="5"/>
      <c r="NHO36" s="5"/>
      <c r="NHP36" s="5"/>
      <c r="NHQ36" s="5"/>
      <c r="NHR36" s="5"/>
      <c r="NHS36" s="5"/>
      <c r="NHT36" s="5"/>
      <c r="NHU36" s="5"/>
      <c r="NHV36" s="5"/>
      <c r="NHW36" s="5"/>
      <c r="NHX36" s="5"/>
      <c r="NHY36" s="5"/>
      <c r="NHZ36" s="5"/>
      <c r="NIA36" s="5"/>
      <c r="NIB36" s="5"/>
      <c r="NIC36" s="5"/>
      <c r="NID36" s="5"/>
      <c r="NIE36" s="5"/>
      <c r="NIF36" s="5"/>
      <c r="NIG36" s="5"/>
      <c r="NIH36" s="5"/>
      <c r="NII36" s="5"/>
      <c r="NIJ36" s="5"/>
      <c r="NIK36" s="5"/>
      <c r="NIL36" s="5"/>
      <c r="NIM36" s="5"/>
      <c r="NIN36" s="5"/>
      <c r="NIO36" s="5"/>
      <c r="NIP36" s="5"/>
      <c r="NIQ36" s="5"/>
      <c r="NIR36" s="5"/>
      <c r="NIS36" s="5"/>
      <c r="NIT36" s="5"/>
      <c r="NIU36" s="5"/>
      <c r="NIV36" s="5"/>
      <c r="NIW36" s="5"/>
      <c r="NIX36" s="5"/>
      <c r="NIY36" s="5"/>
      <c r="NIZ36" s="5"/>
      <c r="NJA36" s="5"/>
      <c r="NJB36" s="5"/>
      <c r="NJC36" s="5"/>
      <c r="NJD36" s="5"/>
      <c r="NJE36" s="5"/>
      <c r="NJF36" s="5"/>
      <c r="NJG36" s="5"/>
      <c r="NJH36" s="5"/>
      <c r="NJI36" s="5"/>
      <c r="NJJ36" s="5"/>
      <c r="NJK36" s="5"/>
      <c r="NJL36" s="5"/>
      <c r="NJM36" s="5"/>
      <c r="NJN36" s="5"/>
      <c r="NJO36" s="5"/>
      <c r="NJP36" s="5"/>
      <c r="NJQ36" s="5"/>
      <c r="NJR36" s="5"/>
      <c r="NJS36" s="5"/>
      <c r="NJT36" s="5"/>
      <c r="NJU36" s="5"/>
      <c r="NJV36" s="5"/>
      <c r="NJW36" s="5"/>
      <c r="NJX36" s="5"/>
      <c r="NJY36" s="5"/>
      <c r="NJZ36" s="5"/>
      <c r="NKA36" s="5"/>
      <c r="NKB36" s="5"/>
      <c r="NKC36" s="5"/>
      <c r="NKD36" s="5"/>
      <c r="NKE36" s="5"/>
      <c r="NKF36" s="5"/>
      <c r="NKG36" s="5"/>
      <c r="NKH36" s="5"/>
      <c r="NKI36" s="5"/>
      <c r="NKJ36" s="5"/>
      <c r="NKK36" s="5"/>
      <c r="NKL36" s="5"/>
      <c r="NKM36" s="5"/>
      <c r="NKN36" s="5"/>
      <c r="NKO36" s="5"/>
      <c r="NKP36" s="5"/>
      <c r="NKQ36" s="5"/>
      <c r="NKR36" s="5"/>
      <c r="NKS36" s="5"/>
      <c r="NKT36" s="5"/>
      <c r="NKU36" s="5"/>
      <c r="NKV36" s="5"/>
      <c r="NKW36" s="5"/>
      <c r="NKX36" s="5"/>
      <c r="NKY36" s="5"/>
      <c r="NKZ36" s="5"/>
      <c r="NLA36" s="5"/>
      <c r="NLB36" s="5"/>
      <c r="NLC36" s="5"/>
      <c r="NLD36" s="5"/>
      <c r="NLE36" s="5"/>
      <c r="NLF36" s="5"/>
      <c r="NLG36" s="5"/>
      <c r="NLH36" s="5"/>
      <c r="NLI36" s="5"/>
      <c r="NLJ36" s="5"/>
      <c r="NLK36" s="5"/>
      <c r="NLL36" s="5"/>
      <c r="NLM36" s="5"/>
      <c r="NLN36" s="5"/>
      <c r="NLO36" s="5"/>
      <c r="NLP36" s="5"/>
      <c r="NLQ36" s="5"/>
      <c r="NLR36" s="5"/>
      <c r="NLS36" s="5"/>
      <c r="NLT36" s="5"/>
      <c r="NLU36" s="5"/>
      <c r="NLV36" s="5"/>
      <c r="NLW36" s="5"/>
      <c r="NLX36" s="5"/>
      <c r="NLY36" s="5"/>
      <c r="NLZ36" s="5"/>
      <c r="NMA36" s="5"/>
      <c r="NMB36" s="5"/>
      <c r="NMC36" s="5"/>
      <c r="NMD36" s="5"/>
      <c r="NME36" s="5"/>
      <c r="NMF36" s="5"/>
      <c r="NMG36" s="5"/>
      <c r="NMH36" s="5"/>
      <c r="NMI36" s="5"/>
      <c r="NMJ36" s="5"/>
      <c r="NMK36" s="5"/>
      <c r="NML36" s="5"/>
      <c r="NMM36" s="5"/>
      <c r="NMN36" s="5"/>
      <c r="NMO36" s="5"/>
      <c r="NMP36" s="5"/>
      <c r="NMQ36" s="5"/>
      <c r="NMR36" s="5"/>
      <c r="NMS36" s="5"/>
      <c r="NMT36" s="5"/>
      <c r="NMU36" s="5"/>
      <c r="NMV36" s="5"/>
      <c r="NMW36" s="5"/>
      <c r="NMX36" s="5"/>
      <c r="NMY36" s="5"/>
      <c r="NMZ36" s="5"/>
      <c r="NNA36" s="5"/>
      <c r="NNB36" s="5"/>
      <c r="NNC36" s="5"/>
      <c r="NND36" s="5"/>
      <c r="NNE36" s="5"/>
      <c r="NNF36" s="5"/>
      <c r="NNG36" s="5"/>
      <c r="NNH36" s="5"/>
      <c r="NNI36" s="5"/>
      <c r="NNJ36" s="5"/>
      <c r="NNK36" s="5"/>
      <c r="NNL36" s="5"/>
      <c r="NNM36" s="5"/>
      <c r="NNN36" s="5"/>
      <c r="NNO36" s="5"/>
      <c r="NNP36" s="5"/>
      <c r="NNQ36" s="5"/>
      <c r="NNR36" s="5"/>
      <c r="NNS36" s="5"/>
      <c r="NNT36" s="5"/>
      <c r="NNU36" s="5"/>
      <c r="NNV36" s="5"/>
      <c r="NNW36" s="5"/>
      <c r="NNX36" s="5"/>
      <c r="NNY36" s="5"/>
      <c r="NNZ36" s="5"/>
      <c r="NOA36" s="5"/>
      <c r="NOB36" s="5"/>
      <c r="NOC36" s="5"/>
      <c r="NOD36" s="5"/>
      <c r="NOE36" s="5"/>
      <c r="NOF36" s="5"/>
      <c r="NOG36" s="5"/>
      <c r="NOH36" s="5"/>
      <c r="NOI36" s="5"/>
      <c r="NOJ36" s="5"/>
      <c r="NOK36" s="5"/>
      <c r="NOL36" s="5"/>
      <c r="NOM36" s="5"/>
      <c r="NON36" s="5"/>
      <c r="NOO36" s="5"/>
      <c r="NOP36" s="5"/>
      <c r="NOQ36" s="5"/>
      <c r="NOR36" s="5"/>
      <c r="NOS36" s="5"/>
      <c r="NOT36" s="5"/>
      <c r="NOU36" s="5"/>
      <c r="NOV36" s="5"/>
      <c r="NOW36" s="5"/>
      <c r="NOX36" s="5"/>
      <c r="NOY36" s="5"/>
      <c r="NOZ36" s="5"/>
      <c r="NPA36" s="5"/>
      <c r="NPB36" s="5"/>
      <c r="NPC36" s="5"/>
      <c r="NPD36" s="5"/>
      <c r="NPE36" s="5"/>
      <c r="NPF36" s="5"/>
      <c r="NPG36" s="5"/>
      <c r="NPH36" s="5"/>
      <c r="NPI36" s="5"/>
      <c r="NPJ36" s="5"/>
      <c r="NPK36" s="5"/>
      <c r="NPL36" s="5"/>
      <c r="NPM36" s="5"/>
      <c r="NPN36" s="5"/>
      <c r="NPO36" s="5"/>
      <c r="NPP36" s="5"/>
      <c r="NPQ36" s="5"/>
      <c r="NPR36" s="5"/>
      <c r="NPS36" s="5"/>
      <c r="NPT36" s="5"/>
      <c r="NPU36" s="5"/>
      <c r="NPV36" s="5"/>
      <c r="NPW36" s="5"/>
      <c r="NPX36" s="5"/>
      <c r="NPY36" s="5"/>
      <c r="NPZ36" s="5"/>
      <c r="NQA36" s="5"/>
      <c r="NQB36" s="5"/>
      <c r="NQC36" s="5"/>
      <c r="NQD36" s="5"/>
      <c r="NQE36" s="5"/>
      <c r="NQF36" s="5"/>
      <c r="NQG36" s="5"/>
      <c r="NQH36" s="5"/>
      <c r="NQI36" s="5"/>
      <c r="NQJ36" s="5"/>
      <c r="NQK36" s="5"/>
      <c r="NQL36" s="5"/>
      <c r="NQM36" s="5"/>
      <c r="NQN36" s="5"/>
      <c r="NQO36" s="5"/>
      <c r="NQP36" s="5"/>
      <c r="NQQ36" s="5"/>
      <c r="NQR36" s="5"/>
      <c r="NQS36" s="5"/>
      <c r="NQT36" s="5"/>
      <c r="NQU36" s="5"/>
      <c r="NQV36" s="5"/>
      <c r="NQW36" s="5"/>
      <c r="NQX36" s="5"/>
      <c r="NQY36" s="5"/>
      <c r="NQZ36" s="5"/>
      <c r="NRA36" s="5"/>
      <c r="NRB36" s="5"/>
      <c r="NRC36" s="5"/>
      <c r="NRD36" s="5"/>
      <c r="NRE36" s="5"/>
      <c r="NRF36" s="5"/>
      <c r="NRG36" s="5"/>
      <c r="NRH36" s="5"/>
      <c r="NRI36" s="5"/>
      <c r="NRJ36" s="5"/>
      <c r="NRK36" s="5"/>
      <c r="NRL36" s="5"/>
      <c r="NRM36" s="5"/>
      <c r="NRN36" s="5"/>
      <c r="NRO36" s="5"/>
      <c r="NRP36" s="5"/>
      <c r="NRQ36" s="5"/>
      <c r="NRR36" s="5"/>
      <c r="NRS36" s="5"/>
      <c r="NRT36" s="5"/>
      <c r="NRU36" s="5"/>
      <c r="NRV36" s="5"/>
      <c r="NRW36" s="5"/>
      <c r="NRX36" s="5"/>
      <c r="NRY36" s="5"/>
      <c r="NRZ36" s="5"/>
      <c r="NSA36" s="5"/>
      <c r="NSB36" s="5"/>
      <c r="NSC36" s="5"/>
      <c r="NSD36" s="5"/>
      <c r="NSE36" s="5"/>
      <c r="NSF36" s="5"/>
      <c r="NSG36" s="5"/>
      <c r="NSH36" s="5"/>
      <c r="NSI36" s="5"/>
      <c r="NSJ36" s="5"/>
      <c r="NSK36" s="5"/>
      <c r="NSL36" s="5"/>
      <c r="NSM36" s="5"/>
      <c r="NSN36" s="5"/>
      <c r="NSO36" s="5"/>
      <c r="NSP36" s="5"/>
      <c r="NSQ36" s="5"/>
      <c r="NSR36" s="5"/>
      <c r="NSS36" s="5"/>
      <c r="NST36" s="5"/>
      <c r="NSU36" s="5"/>
      <c r="NSV36" s="5"/>
      <c r="NSW36" s="5"/>
      <c r="NSX36" s="5"/>
      <c r="NSY36" s="5"/>
      <c r="NSZ36" s="5"/>
      <c r="NTA36" s="5"/>
      <c r="NTB36" s="5"/>
      <c r="NTC36" s="5"/>
      <c r="NTD36" s="5"/>
      <c r="NTE36" s="5"/>
      <c r="NTF36" s="5"/>
      <c r="NTG36" s="5"/>
      <c r="NTH36" s="5"/>
      <c r="NTI36" s="5"/>
      <c r="NTJ36" s="5"/>
      <c r="NTK36" s="5"/>
      <c r="NTL36" s="5"/>
      <c r="NTM36" s="5"/>
      <c r="NTN36" s="5"/>
      <c r="NTO36" s="5"/>
      <c r="NTP36" s="5"/>
      <c r="NTQ36" s="5"/>
      <c r="NTR36" s="5"/>
      <c r="NTS36" s="5"/>
      <c r="NTT36" s="5"/>
      <c r="NTU36" s="5"/>
      <c r="NTV36" s="5"/>
      <c r="NTW36" s="5"/>
      <c r="NTX36" s="5"/>
      <c r="NTY36" s="5"/>
      <c r="NTZ36" s="5"/>
      <c r="NUA36" s="5"/>
      <c r="NUB36" s="5"/>
      <c r="NUC36" s="5"/>
      <c r="NUD36" s="5"/>
      <c r="NUE36" s="5"/>
      <c r="NUF36" s="5"/>
      <c r="NUG36" s="5"/>
      <c r="NUH36" s="5"/>
      <c r="NUI36" s="5"/>
      <c r="NUJ36" s="5"/>
      <c r="NUK36" s="5"/>
      <c r="NUL36" s="5"/>
      <c r="NUM36" s="5"/>
      <c r="NUN36" s="5"/>
      <c r="NUO36" s="5"/>
      <c r="NUP36" s="5"/>
      <c r="NUQ36" s="5"/>
      <c r="NUR36" s="5"/>
      <c r="NUS36" s="5"/>
      <c r="NUT36" s="5"/>
      <c r="NUU36" s="5"/>
      <c r="NUV36" s="5"/>
      <c r="NUW36" s="5"/>
      <c r="NUX36" s="5"/>
      <c r="NUY36" s="5"/>
      <c r="NUZ36" s="5"/>
      <c r="NVA36" s="5"/>
      <c r="NVB36" s="5"/>
      <c r="NVC36" s="5"/>
      <c r="NVD36" s="5"/>
      <c r="NVE36" s="5"/>
      <c r="NVF36" s="5"/>
      <c r="NVG36" s="5"/>
      <c r="NVH36" s="5"/>
      <c r="NVI36" s="5"/>
      <c r="NVJ36" s="5"/>
      <c r="NVK36" s="5"/>
      <c r="NVL36" s="5"/>
      <c r="NVM36" s="5"/>
      <c r="NVN36" s="5"/>
      <c r="NVO36" s="5"/>
      <c r="NVP36" s="5"/>
      <c r="NVQ36" s="5"/>
      <c r="NVR36" s="5"/>
      <c r="NVS36" s="5"/>
      <c r="NVT36" s="5"/>
      <c r="NVU36" s="5"/>
      <c r="NVV36" s="5"/>
      <c r="NVW36" s="5"/>
      <c r="NVX36" s="5"/>
      <c r="NVY36" s="5"/>
      <c r="NVZ36" s="5"/>
      <c r="NWA36" s="5"/>
      <c r="NWB36" s="5"/>
      <c r="NWC36" s="5"/>
      <c r="NWD36" s="5"/>
      <c r="NWE36" s="5"/>
      <c r="NWF36" s="5"/>
      <c r="NWG36" s="5"/>
      <c r="NWH36" s="5"/>
      <c r="NWI36" s="5"/>
      <c r="NWJ36" s="5"/>
      <c r="NWK36" s="5"/>
      <c r="NWL36" s="5"/>
      <c r="NWM36" s="5"/>
      <c r="NWN36" s="5"/>
      <c r="NWO36" s="5"/>
      <c r="NWP36" s="5"/>
      <c r="NWQ36" s="5"/>
      <c r="NWR36" s="5"/>
      <c r="NWS36" s="5"/>
      <c r="NWT36" s="5"/>
      <c r="NWU36" s="5"/>
      <c r="NWV36" s="5"/>
      <c r="NWW36" s="5"/>
      <c r="NWX36" s="5"/>
      <c r="NWY36" s="5"/>
      <c r="NWZ36" s="5"/>
      <c r="NXA36" s="5"/>
      <c r="NXB36" s="5"/>
      <c r="NXC36" s="5"/>
      <c r="NXD36" s="5"/>
      <c r="NXE36" s="5"/>
      <c r="NXF36" s="5"/>
      <c r="NXG36" s="5"/>
      <c r="NXH36" s="5"/>
      <c r="NXI36" s="5"/>
      <c r="NXJ36" s="5"/>
      <c r="NXK36" s="5"/>
      <c r="NXL36" s="5"/>
      <c r="NXM36" s="5"/>
      <c r="NXN36" s="5"/>
      <c r="NXO36" s="5"/>
      <c r="NXP36" s="5"/>
      <c r="NXQ36" s="5"/>
      <c r="NXR36" s="5"/>
      <c r="NXS36" s="5"/>
      <c r="NXT36" s="5"/>
      <c r="NXU36" s="5"/>
      <c r="NXV36" s="5"/>
      <c r="NXW36" s="5"/>
      <c r="NXX36" s="5"/>
      <c r="NXY36" s="5"/>
      <c r="NXZ36" s="5"/>
      <c r="NYA36" s="5"/>
      <c r="NYB36" s="5"/>
      <c r="NYC36" s="5"/>
      <c r="NYD36" s="5"/>
      <c r="NYE36" s="5"/>
      <c r="NYF36" s="5"/>
      <c r="NYG36" s="5"/>
      <c r="NYH36" s="5"/>
      <c r="NYI36" s="5"/>
      <c r="NYJ36" s="5"/>
      <c r="NYK36" s="5"/>
      <c r="NYL36" s="5"/>
      <c r="NYM36" s="5"/>
      <c r="NYN36" s="5"/>
      <c r="NYO36" s="5"/>
      <c r="NYP36" s="5"/>
      <c r="NYQ36" s="5"/>
      <c r="NYR36" s="5"/>
      <c r="NYS36" s="5"/>
      <c r="NYT36" s="5"/>
      <c r="NYU36" s="5"/>
      <c r="NYV36" s="5"/>
      <c r="NYW36" s="5"/>
      <c r="NYX36" s="5"/>
      <c r="NYY36" s="5"/>
      <c r="NYZ36" s="5"/>
      <c r="NZA36" s="5"/>
      <c r="NZB36" s="5"/>
      <c r="NZC36" s="5"/>
      <c r="NZD36" s="5"/>
      <c r="NZE36" s="5"/>
      <c r="NZF36" s="5"/>
      <c r="NZG36" s="5"/>
      <c r="NZH36" s="5"/>
      <c r="NZI36" s="5"/>
      <c r="NZJ36" s="5"/>
      <c r="NZK36" s="5"/>
      <c r="NZL36" s="5"/>
      <c r="NZM36" s="5"/>
      <c r="NZN36" s="5"/>
      <c r="NZO36" s="5"/>
      <c r="NZP36" s="5"/>
      <c r="NZQ36" s="5"/>
      <c r="NZR36" s="5"/>
      <c r="NZS36" s="5"/>
      <c r="NZT36" s="5"/>
      <c r="NZU36" s="5"/>
      <c r="NZV36" s="5"/>
      <c r="NZW36" s="5"/>
      <c r="NZX36" s="5"/>
      <c r="NZY36" s="5"/>
      <c r="NZZ36" s="5"/>
      <c r="OAA36" s="5"/>
      <c r="OAB36" s="5"/>
      <c r="OAC36" s="5"/>
      <c r="OAD36" s="5"/>
      <c r="OAE36" s="5"/>
      <c r="OAF36" s="5"/>
      <c r="OAG36" s="5"/>
      <c r="OAH36" s="5"/>
      <c r="OAI36" s="5"/>
      <c r="OAJ36" s="5"/>
      <c r="OAK36" s="5"/>
      <c r="OAL36" s="5"/>
      <c r="OAM36" s="5"/>
      <c r="OAN36" s="5"/>
      <c r="OAO36" s="5"/>
      <c r="OAP36" s="5"/>
      <c r="OAQ36" s="5"/>
      <c r="OAR36" s="5"/>
      <c r="OAS36" s="5"/>
      <c r="OAT36" s="5"/>
      <c r="OAU36" s="5"/>
      <c r="OAV36" s="5"/>
      <c r="OAW36" s="5"/>
      <c r="OAX36" s="5"/>
      <c r="OAY36" s="5"/>
      <c r="OAZ36" s="5"/>
      <c r="OBA36" s="5"/>
      <c r="OBB36" s="5"/>
      <c r="OBC36" s="5"/>
      <c r="OBD36" s="5"/>
      <c r="OBE36" s="5"/>
      <c r="OBF36" s="5"/>
      <c r="OBG36" s="5"/>
      <c r="OBH36" s="5"/>
      <c r="OBI36" s="5"/>
      <c r="OBJ36" s="5"/>
      <c r="OBK36" s="5"/>
      <c r="OBL36" s="5"/>
      <c r="OBM36" s="5"/>
      <c r="OBN36" s="5"/>
      <c r="OBO36" s="5"/>
      <c r="OBP36" s="5"/>
      <c r="OBQ36" s="5"/>
      <c r="OBR36" s="5"/>
      <c r="OBS36" s="5"/>
      <c r="OBT36" s="5"/>
      <c r="OBU36" s="5"/>
      <c r="OBV36" s="5"/>
      <c r="OBW36" s="5"/>
      <c r="OBX36" s="5"/>
      <c r="OBY36" s="5"/>
      <c r="OBZ36" s="5"/>
      <c r="OCA36" s="5"/>
      <c r="OCB36" s="5"/>
      <c r="OCC36" s="5"/>
      <c r="OCD36" s="5"/>
      <c r="OCE36" s="5"/>
      <c r="OCF36" s="5"/>
      <c r="OCG36" s="5"/>
      <c r="OCH36" s="5"/>
      <c r="OCI36" s="5"/>
      <c r="OCJ36" s="5"/>
      <c r="OCK36" s="5"/>
      <c r="OCL36" s="5"/>
      <c r="OCM36" s="5"/>
      <c r="OCN36" s="5"/>
      <c r="OCO36" s="5"/>
      <c r="OCP36" s="5"/>
      <c r="OCQ36" s="5"/>
      <c r="OCR36" s="5"/>
      <c r="OCS36" s="5"/>
      <c r="OCT36" s="5"/>
      <c r="OCU36" s="5"/>
      <c r="OCV36" s="5"/>
      <c r="OCW36" s="5"/>
      <c r="OCX36" s="5"/>
      <c r="OCY36" s="5"/>
      <c r="OCZ36" s="5"/>
      <c r="ODA36" s="5"/>
      <c r="ODB36" s="5"/>
      <c r="ODC36" s="5"/>
      <c r="ODD36" s="5"/>
      <c r="ODE36" s="5"/>
      <c r="ODF36" s="5"/>
      <c r="ODG36" s="5"/>
      <c r="ODH36" s="5"/>
      <c r="ODI36" s="5"/>
      <c r="ODJ36" s="5"/>
      <c r="ODK36" s="5"/>
      <c r="ODL36" s="5"/>
      <c r="ODM36" s="5"/>
      <c r="ODN36" s="5"/>
      <c r="ODO36" s="5"/>
      <c r="ODP36" s="5"/>
      <c r="ODQ36" s="5"/>
      <c r="ODR36" s="5"/>
      <c r="ODS36" s="5"/>
      <c r="ODT36" s="5"/>
      <c r="ODU36" s="5"/>
      <c r="ODV36" s="5"/>
      <c r="ODW36" s="5"/>
      <c r="ODX36" s="5"/>
      <c r="ODY36" s="5"/>
      <c r="ODZ36" s="5"/>
      <c r="OEA36" s="5"/>
      <c r="OEB36" s="5"/>
      <c r="OEC36" s="5"/>
      <c r="OED36" s="5"/>
      <c r="OEE36" s="5"/>
      <c r="OEF36" s="5"/>
      <c r="OEG36" s="5"/>
      <c r="OEH36" s="5"/>
      <c r="OEI36" s="5"/>
      <c r="OEJ36" s="5"/>
      <c r="OEK36" s="5"/>
      <c r="OEL36" s="5"/>
      <c r="OEM36" s="5"/>
      <c r="OEN36" s="5"/>
      <c r="OEO36" s="5"/>
      <c r="OEP36" s="5"/>
      <c r="OEQ36" s="5"/>
      <c r="OER36" s="5"/>
      <c r="OES36" s="5"/>
      <c r="OET36" s="5"/>
      <c r="OEU36" s="5"/>
      <c r="OEV36" s="5"/>
      <c r="OEW36" s="5"/>
      <c r="OEX36" s="5"/>
      <c r="OEY36" s="5"/>
      <c r="OEZ36" s="5"/>
      <c r="OFA36" s="5"/>
      <c r="OFB36" s="5"/>
      <c r="OFC36" s="5"/>
      <c r="OFD36" s="5"/>
      <c r="OFE36" s="5"/>
      <c r="OFF36" s="5"/>
      <c r="OFG36" s="5"/>
      <c r="OFH36" s="5"/>
      <c r="OFI36" s="5"/>
      <c r="OFJ36" s="5"/>
      <c r="OFK36" s="5"/>
      <c r="OFL36" s="5"/>
      <c r="OFM36" s="5"/>
      <c r="OFN36" s="5"/>
      <c r="OFO36" s="5"/>
      <c r="OFP36" s="5"/>
      <c r="OFQ36" s="5"/>
      <c r="OFR36" s="5"/>
      <c r="OFS36" s="5"/>
      <c r="OFT36" s="5"/>
      <c r="OFU36" s="5"/>
      <c r="OFV36" s="5"/>
      <c r="OFW36" s="5"/>
      <c r="OFX36" s="5"/>
      <c r="OFY36" s="5"/>
      <c r="OFZ36" s="5"/>
      <c r="OGA36" s="5"/>
      <c r="OGB36" s="5"/>
      <c r="OGC36" s="5"/>
      <c r="OGD36" s="5"/>
      <c r="OGE36" s="5"/>
      <c r="OGF36" s="5"/>
      <c r="OGG36" s="5"/>
      <c r="OGH36" s="5"/>
      <c r="OGI36" s="5"/>
      <c r="OGJ36" s="5"/>
      <c r="OGK36" s="5"/>
      <c r="OGL36" s="5"/>
      <c r="OGM36" s="5"/>
      <c r="OGN36" s="5"/>
      <c r="OGO36" s="5"/>
      <c r="OGP36" s="5"/>
      <c r="OGQ36" s="5"/>
      <c r="OGR36" s="5"/>
      <c r="OGS36" s="5"/>
      <c r="OGT36" s="5"/>
      <c r="OGU36" s="5"/>
      <c r="OGV36" s="5"/>
      <c r="OGW36" s="5"/>
      <c r="OGX36" s="5"/>
      <c r="OGY36" s="5"/>
      <c r="OGZ36" s="5"/>
      <c r="OHA36" s="5"/>
      <c r="OHB36" s="5"/>
      <c r="OHC36" s="5"/>
      <c r="OHD36" s="5"/>
      <c r="OHE36" s="5"/>
      <c r="OHF36" s="5"/>
      <c r="OHG36" s="5"/>
      <c r="OHH36" s="5"/>
      <c r="OHI36" s="5"/>
      <c r="OHJ36" s="5"/>
      <c r="OHK36" s="5"/>
      <c r="OHL36" s="5"/>
      <c r="OHM36" s="5"/>
      <c r="OHN36" s="5"/>
      <c r="OHO36" s="5"/>
      <c r="OHP36" s="5"/>
      <c r="OHQ36" s="5"/>
      <c r="OHR36" s="5"/>
      <c r="OHS36" s="5"/>
      <c r="OHT36" s="5"/>
      <c r="OHU36" s="5"/>
      <c r="OHV36" s="5"/>
      <c r="OHW36" s="5"/>
      <c r="OHX36" s="5"/>
      <c r="OHY36" s="5"/>
      <c r="OHZ36" s="5"/>
      <c r="OIA36" s="5"/>
      <c r="OIB36" s="5"/>
      <c r="OIC36" s="5"/>
      <c r="OID36" s="5"/>
      <c r="OIE36" s="5"/>
      <c r="OIF36" s="5"/>
      <c r="OIG36" s="5"/>
      <c r="OIH36" s="5"/>
      <c r="OII36" s="5"/>
      <c r="OIJ36" s="5"/>
      <c r="OIK36" s="5"/>
      <c r="OIL36" s="5"/>
      <c r="OIM36" s="5"/>
      <c r="OIN36" s="5"/>
      <c r="OIO36" s="5"/>
      <c r="OIP36" s="5"/>
      <c r="OIQ36" s="5"/>
      <c r="OIR36" s="5"/>
      <c r="OIS36" s="5"/>
      <c r="OIT36" s="5"/>
      <c r="OIU36" s="5"/>
      <c r="OIV36" s="5"/>
      <c r="OIW36" s="5"/>
      <c r="OIX36" s="5"/>
      <c r="OIY36" s="5"/>
      <c r="OIZ36" s="5"/>
      <c r="OJA36" s="5"/>
      <c r="OJB36" s="5"/>
      <c r="OJC36" s="5"/>
      <c r="OJD36" s="5"/>
      <c r="OJE36" s="5"/>
      <c r="OJF36" s="5"/>
      <c r="OJG36" s="5"/>
      <c r="OJH36" s="5"/>
      <c r="OJI36" s="5"/>
      <c r="OJJ36" s="5"/>
      <c r="OJK36" s="5"/>
      <c r="OJL36" s="5"/>
      <c r="OJM36" s="5"/>
      <c r="OJN36" s="5"/>
      <c r="OJO36" s="5"/>
      <c r="OJP36" s="5"/>
      <c r="OJQ36" s="5"/>
      <c r="OJR36" s="5"/>
      <c r="OJS36" s="5"/>
      <c r="OJT36" s="5"/>
      <c r="OJU36" s="5"/>
      <c r="OJV36" s="5"/>
      <c r="OJW36" s="5"/>
      <c r="OJX36" s="5"/>
      <c r="OJY36" s="5"/>
      <c r="OJZ36" s="5"/>
      <c r="OKA36" s="5"/>
      <c r="OKB36" s="5"/>
      <c r="OKC36" s="5"/>
      <c r="OKD36" s="5"/>
      <c r="OKE36" s="5"/>
      <c r="OKF36" s="5"/>
      <c r="OKG36" s="5"/>
      <c r="OKH36" s="5"/>
      <c r="OKI36" s="5"/>
      <c r="OKJ36" s="5"/>
      <c r="OKK36" s="5"/>
      <c r="OKL36" s="5"/>
      <c r="OKM36" s="5"/>
      <c r="OKN36" s="5"/>
      <c r="OKO36" s="5"/>
      <c r="OKP36" s="5"/>
      <c r="OKQ36" s="5"/>
      <c r="OKR36" s="5"/>
      <c r="OKS36" s="5"/>
      <c r="OKT36" s="5"/>
      <c r="OKU36" s="5"/>
      <c r="OKV36" s="5"/>
      <c r="OKW36" s="5"/>
      <c r="OKX36" s="5"/>
      <c r="OKY36" s="5"/>
      <c r="OKZ36" s="5"/>
      <c r="OLA36" s="5"/>
      <c r="OLB36" s="5"/>
      <c r="OLC36" s="5"/>
      <c r="OLD36" s="5"/>
      <c r="OLE36" s="5"/>
      <c r="OLF36" s="5"/>
      <c r="OLG36" s="5"/>
      <c r="OLH36" s="5"/>
      <c r="OLI36" s="5"/>
      <c r="OLJ36" s="5"/>
      <c r="OLK36" s="5"/>
      <c r="OLL36" s="5"/>
      <c r="OLM36" s="5"/>
      <c r="OLN36" s="5"/>
      <c r="OLO36" s="5"/>
      <c r="OLP36" s="5"/>
      <c r="OLQ36" s="5"/>
      <c r="OLR36" s="5"/>
      <c r="OLS36" s="5"/>
      <c r="OLT36" s="5"/>
      <c r="OLU36" s="5"/>
      <c r="OLV36" s="5"/>
      <c r="OLW36" s="5"/>
      <c r="OLX36" s="5"/>
      <c r="OLY36" s="5"/>
      <c r="OLZ36" s="5"/>
      <c r="OMA36" s="5"/>
      <c r="OMB36" s="5"/>
      <c r="OMC36" s="5"/>
      <c r="OMD36" s="5"/>
      <c r="OME36" s="5"/>
      <c r="OMF36" s="5"/>
      <c r="OMG36" s="5"/>
      <c r="OMH36" s="5"/>
      <c r="OMI36" s="5"/>
      <c r="OMJ36" s="5"/>
      <c r="OMK36" s="5"/>
      <c r="OML36" s="5"/>
      <c r="OMM36" s="5"/>
      <c r="OMN36" s="5"/>
      <c r="OMO36" s="5"/>
      <c r="OMP36" s="5"/>
      <c r="OMQ36" s="5"/>
      <c r="OMR36" s="5"/>
      <c r="OMS36" s="5"/>
      <c r="OMT36" s="5"/>
      <c r="OMU36" s="5"/>
      <c r="OMV36" s="5"/>
      <c r="OMW36" s="5"/>
      <c r="OMX36" s="5"/>
      <c r="OMY36" s="5"/>
      <c r="OMZ36" s="5"/>
      <c r="ONA36" s="5"/>
      <c r="ONB36" s="5"/>
      <c r="ONC36" s="5"/>
      <c r="OND36" s="5"/>
      <c r="ONE36" s="5"/>
      <c r="ONF36" s="5"/>
      <c r="ONG36" s="5"/>
      <c r="ONH36" s="5"/>
      <c r="ONI36" s="5"/>
      <c r="ONJ36" s="5"/>
      <c r="ONK36" s="5"/>
      <c r="ONL36" s="5"/>
      <c r="ONM36" s="5"/>
      <c r="ONN36" s="5"/>
      <c r="ONO36" s="5"/>
      <c r="ONP36" s="5"/>
      <c r="ONQ36" s="5"/>
      <c r="ONR36" s="5"/>
      <c r="ONS36" s="5"/>
      <c r="ONT36" s="5"/>
      <c r="ONU36" s="5"/>
      <c r="ONV36" s="5"/>
      <c r="ONW36" s="5"/>
      <c r="ONX36" s="5"/>
      <c r="ONY36" s="5"/>
      <c r="ONZ36" s="5"/>
      <c r="OOA36" s="5"/>
      <c r="OOB36" s="5"/>
      <c r="OOC36" s="5"/>
      <c r="OOD36" s="5"/>
      <c r="OOE36" s="5"/>
      <c r="OOF36" s="5"/>
      <c r="OOG36" s="5"/>
      <c r="OOH36" s="5"/>
      <c r="OOI36" s="5"/>
      <c r="OOJ36" s="5"/>
      <c r="OOK36" s="5"/>
      <c r="OOL36" s="5"/>
      <c r="OOM36" s="5"/>
      <c r="OON36" s="5"/>
      <c r="OOO36" s="5"/>
      <c r="OOP36" s="5"/>
      <c r="OOQ36" s="5"/>
      <c r="OOR36" s="5"/>
      <c r="OOS36" s="5"/>
      <c r="OOT36" s="5"/>
      <c r="OOU36" s="5"/>
      <c r="OOV36" s="5"/>
      <c r="OOW36" s="5"/>
      <c r="OOX36" s="5"/>
      <c r="OOY36" s="5"/>
      <c r="OOZ36" s="5"/>
      <c r="OPA36" s="5"/>
      <c r="OPB36" s="5"/>
      <c r="OPC36" s="5"/>
      <c r="OPD36" s="5"/>
      <c r="OPE36" s="5"/>
      <c r="OPF36" s="5"/>
      <c r="OPG36" s="5"/>
      <c r="OPH36" s="5"/>
      <c r="OPI36" s="5"/>
      <c r="OPJ36" s="5"/>
      <c r="OPK36" s="5"/>
      <c r="OPL36" s="5"/>
      <c r="OPM36" s="5"/>
      <c r="OPN36" s="5"/>
      <c r="OPO36" s="5"/>
      <c r="OPP36" s="5"/>
      <c r="OPQ36" s="5"/>
      <c r="OPR36" s="5"/>
      <c r="OPS36" s="5"/>
      <c r="OPT36" s="5"/>
      <c r="OPU36" s="5"/>
      <c r="OPV36" s="5"/>
      <c r="OPW36" s="5"/>
      <c r="OPX36" s="5"/>
      <c r="OPY36" s="5"/>
      <c r="OPZ36" s="5"/>
      <c r="OQA36" s="5"/>
      <c r="OQB36" s="5"/>
      <c r="OQC36" s="5"/>
      <c r="OQD36" s="5"/>
      <c r="OQE36" s="5"/>
      <c r="OQF36" s="5"/>
      <c r="OQG36" s="5"/>
      <c r="OQH36" s="5"/>
      <c r="OQI36" s="5"/>
      <c r="OQJ36" s="5"/>
      <c r="OQK36" s="5"/>
      <c r="OQL36" s="5"/>
      <c r="OQM36" s="5"/>
      <c r="OQN36" s="5"/>
      <c r="OQO36" s="5"/>
      <c r="OQP36" s="5"/>
      <c r="OQQ36" s="5"/>
      <c r="OQR36" s="5"/>
      <c r="OQS36" s="5"/>
      <c r="OQT36" s="5"/>
      <c r="OQU36" s="5"/>
      <c r="OQV36" s="5"/>
      <c r="OQW36" s="5"/>
      <c r="OQX36" s="5"/>
      <c r="OQY36" s="5"/>
      <c r="OQZ36" s="5"/>
      <c r="ORA36" s="5"/>
      <c r="ORB36" s="5"/>
      <c r="ORC36" s="5"/>
      <c r="ORD36" s="5"/>
      <c r="ORE36" s="5"/>
      <c r="ORF36" s="5"/>
      <c r="ORG36" s="5"/>
      <c r="ORH36" s="5"/>
      <c r="ORI36" s="5"/>
      <c r="ORJ36" s="5"/>
      <c r="ORK36" s="5"/>
      <c r="ORL36" s="5"/>
      <c r="ORM36" s="5"/>
      <c r="ORN36" s="5"/>
      <c r="ORO36" s="5"/>
      <c r="ORP36" s="5"/>
      <c r="ORQ36" s="5"/>
      <c r="ORR36" s="5"/>
      <c r="ORS36" s="5"/>
      <c r="ORT36" s="5"/>
      <c r="ORU36" s="5"/>
      <c r="ORV36" s="5"/>
      <c r="ORW36" s="5"/>
      <c r="ORX36" s="5"/>
      <c r="ORY36" s="5"/>
      <c r="ORZ36" s="5"/>
      <c r="OSA36" s="5"/>
      <c r="OSB36" s="5"/>
      <c r="OSC36" s="5"/>
      <c r="OSD36" s="5"/>
      <c r="OSE36" s="5"/>
      <c r="OSF36" s="5"/>
      <c r="OSG36" s="5"/>
      <c r="OSH36" s="5"/>
      <c r="OSI36" s="5"/>
      <c r="OSJ36" s="5"/>
      <c r="OSK36" s="5"/>
      <c r="OSL36" s="5"/>
      <c r="OSM36" s="5"/>
      <c r="OSN36" s="5"/>
      <c r="OSO36" s="5"/>
      <c r="OSP36" s="5"/>
      <c r="OSQ36" s="5"/>
      <c r="OSR36" s="5"/>
      <c r="OSS36" s="5"/>
      <c r="OST36" s="5"/>
      <c r="OSU36" s="5"/>
      <c r="OSV36" s="5"/>
      <c r="OSW36" s="5"/>
      <c r="OSX36" s="5"/>
      <c r="OSY36" s="5"/>
      <c r="OSZ36" s="5"/>
      <c r="OTA36" s="5"/>
      <c r="OTB36" s="5"/>
      <c r="OTC36" s="5"/>
      <c r="OTD36" s="5"/>
      <c r="OTE36" s="5"/>
      <c r="OTF36" s="5"/>
      <c r="OTG36" s="5"/>
      <c r="OTH36" s="5"/>
      <c r="OTI36" s="5"/>
      <c r="OTJ36" s="5"/>
      <c r="OTK36" s="5"/>
      <c r="OTL36" s="5"/>
      <c r="OTM36" s="5"/>
      <c r="OTN36" s="5"/>
      <c r="OTO36" s="5"/>
      <c r="OTP36" s="5"/>
      <c r="OTQ36" s="5"/>
      <c r="OTR36" s="5"/>
      <c r="OTS36" s="5"/>
      <c r="OTT36" s="5"/>
      <c r="OTU36" s="5"/>
      <c r="OTV36" s="5"/>
      <c r="OTW36" s="5"/>
      <c r="OTX36" s="5"/>
      <c r="OTY36" s="5"/>
      <c r="OTZ36" s="5"/>
      <c r="OUA36" s="5"/>
      <c r="OUB36" s="5"/>
      <c r="OUC36" s="5"/>
      <c r="OUD36" s="5"/>
      <c r="OUE36" s="5"/>
      <c r="OUF36" s="5"/>
      <c r="OUG36" s="5"/>
      <c r="OUH36" s="5"/>
      <c r="OUI36" s="5"/>
      <c r="OUJ36" s="5"/>
      <c r="OUK36" s="5"/>
      <c r="OUL36" s="5"/>
      <c r="OUM36" s="5"/>
      <c r="OUN36" s="5"/>
      <c r="OUO36" s="5"/>
      <c r="OUP36" s="5"/>
      <c r="OUQ36" s="5"/>
      <c r="OUR36" s="5"/>
      <c r="OUS36" s="5"/>
      <c r="OUT36" s="5"/>
      <c r="OUU36" s="5"/>
      <c r="OUV36" s="5"/>
      <c r="OUW36" s="5"/>
      <c r="OUX36" s="5"/>
      <c r="OUY36" s="5"/>
      <c r="OUZ36" s="5"/>
      <c r="OVA36" s="5"/>
      <c r="OVB36" s="5"/>
      <c r="OVC36" s="5"/>
      <c r="OVD36" s="5"/>
      <c r="OVE36" s="5"/>
      <c r="OVF36" s="5"/>
      <c r="OVG36" s="5"/>
      <c r="OVH36" s="5"/>
      <c r="OVI36" s="5"/>
      <c r="OVJ36" s="5"/>
      <c r="OVK36" s="5"/>
      <c r="OVL36" s="5"/>
      <c r="OVM36" s="5"/>
      <c r="OVN36" s="5"/>
      <c r="OVO36" s="5"/>
      <c r="OVP36" s="5"/>
      <c r="OVQ36" s="5"/>
      <c r="OVR36" s="5"/>
      <c r="OVS36" s="5"/>
      <c r="OVT36" s="5"/>
      <c r="OVU36" s="5"/>
      <c r="OVV36" s="5"/>
      <c r="OVW36" s="5"/>
      <c r="OVX36" s="5"/>
      <c r="OVY36" s="5"/>
      <c r="OVZ36" s="5"/>
      <c r="OWA36" s="5"/>
      <c r="OWB36" s="5"/>
      <c r="OWC36" s="5"/>
      <c r="OWD36" s="5"/>
      <c r="OWE36" s="5"/>
      <c r="OWF36" s="5"/>
      <c r="OWG36" s="5"/>
      <c r="OWH36" s="5"/>
      <c r="OWI36" s="5"/>
      <c r="OWJ36" s="5"/>
      <c r="OWK36" s="5"/>
      <c r="OWL36" s="5"/>
      <c r="OWM36" s="5"/>
      <c r="OWN36" s="5"/>
      <c r="OWO36" s="5"/>
      <c r="OWP36" s="5"/>
      <c r="OWQ36" s="5"/>
      <c r="OWR36" s="5"/>
      <c r="OWS36" s="5"/>
      <c r="OWT36" s="5"/>
      <c r="OWU36" s="5"/>
      <c r="OWV36" s="5"/>
      <c r="OWW36" s="5"/>
      <c r="OWX36" s="5"/>
      <c r="OWY36" s="5"/>
      <c r="OWZ36" s="5"/>
      <c r="OXA36" s="5"/>
      <c r="OXB36" s="5"/>
      <c r="OXC36" s="5"/>
      <c r="OXD36" s="5"/>
      <c r="OXE36" s="5"/>
      <c r="OXF36" s="5"/>
      <c r="OXG36" s="5"/>
      <c r="OXH36" s="5"/>
      <c r="OXI36" s="5"/>
      <c r="OXJ36" s="5"/>
      <c r="OXK36" s="5"/>
      <c r="OXL36" s="5"/>
      <c r="OXM36" s="5"/>
      <c r="OXN36" s="5"/>
      <c r="OXO36" s="5"/>
      <c r="OXP36" s="5"/>
      <c r="OXQ36" s="5"/>
      <c r="OXR36" s="5"/>
      <c r="OXS36" s="5"/>
      <c r="OXT36" s="5"/>
      <c r="OXU36" s="5"/>
      <c r="OXV36" s="5"/>
      <c r="OXW36" s="5"/>
      <c r="OXX36" s="5"/>
      <c r="OXY36" s="5"/>
      <c r="OXZ36" s="5"/>
      <c r="OYA36" s="5"/>
      <c r="OYB36" s="5"/>
      <c r="OYC36" s="5"/>
      <c r="OYD36" s="5"/>
      <c r="OYE36" s="5"/>
      <c r="OYF36" s="5"/>
      <c r="OYG36" s="5"/>
      <c r="OYH36" s="5"/>
      <c r="OYI36" s="5"/>
      <c r="OYJ36" s="5"/>
      <c r="OYK36" s="5"/>
      <c r="OYL36" s="5"/>
      <c r="OYM36" s="5"/>
      <c r="OYN36" s="5"/>
      <c r="OYO36" s="5"/>
      <c r="OYP36" s="5"/>
      <c r="OYQ36" s="5"/>
      <c r="OYR36" s="5"/>
      <c r="OYS36" s="5"/>
      <c r="OYT36" s="5"/>
      <c r="OYU36" s="5"/>
      <c r="OYV36" s="5"/>
      <c r="OYW36" s="5"/>
      <c r="OYX36" s="5"/>
      <c r="OYY36" s="5"/>
      <c r="OYZ36" s="5"/>
      <c r="OZA36" s="5"/>
      <c r="OZB36" s="5"/>
      <c r="OZC36" s="5"/>
      <c r="OZD36" s="5"/>
      <c r="OZE36" s="5"/>
      <c r="OZF36" s="5"/>
      <c r="OZG36" s="5"/>
      <c r="OZH36" s="5"/>
      <c r="OZI36" s="5"/>
      <c r="OZJ36" s="5"/>
      <c r="OZK36" s="5"/>
      <c r="OZL36" s="5"/>
      <c r="OZM36" s="5"/>
      <c r="OZN36" s="5"/>
      <c r="OZO36" s="5"/>
      <c r="OZP36" s="5"/>
      <c r="OZQ36" s="5"/>
      <c r="OZR36" s="5"/>
      <c r="OZS36" s="5"/>
      <c r="OZT36" s="5"/>
      <c r="OZU36" s="5"/>
      <c r="OZV36" s="5"/>
      <c r="OZW36" s="5"/>
      <c r="OZX36" s="5"/>
      <c r="OZY36" s="5"/>
      <c r="OZZ36" s="5"/>
      <c r="PAA36" s="5"/>
      <c r="PAB36" s="5"/>
      <c r="PAC36" s="5"/>
      <c r="PAD36" s="5"/>
      <c r="PAE36" s="5"/>
      <c r="PAF36" s="5"/>
      <c r="PAG36" s="5"/>
      <c r="PAH36" s="5"/>
      <c r="PAI36" s="5"/>
      <c r="PAJ36" s="5"/>
      <c r="PAK36" s="5"/>
      <c r="PAL36" s="5"/>
      <c r="PAM36" s="5"/>
      <c r="PAN36" s="5"/>
      <c r="PAO36" s="5"/>
      <c r="PAP36" s="5"/>
      <c r="PAQ36" s="5"/>
      <c r="PAR36" s="5"/>
      <c r="PAS36" s="5"/>
      <c r="PAT36" s="5"/>
      <c r="PAU36" s="5"/>
      <c r="PAV36" s="5"/>
      <c r="PAW36" s="5"/>
      <c r="PAX36" s="5"/>
      <c r="PAY36" s="5"/>
      <c r="PAZ36" s="5"/>
      <c r="PBA36" s="5"/>
      <c r="PBB36" s="5"/>
      <c r="PBC36" s="5"/>
      <c r="PBD36" s="5"/>
      <c r="PBE36" s="5"/>
      <c r="PBF36" s="5"/>
      <c r="PBG36" s="5"/>
      <c r="PBH36" s="5"/>
      <c r="PBI36" s="5"/>
      <c r="PBJ36" s="5"/>
      <c r="PBK36" s="5"/>
      <c r="PBL36" s="5"/>
      <c r="PBM36" s="5"/>
      <c r="PBN36" s="5"/>
      <c r="PBO36" s="5"/>
      <c r="PBP36" s="5"/>
      <c r="PBQ36" s="5"/>
      <c r="PBR36" s="5"/>
      <c r="PBS36" s="5"/>
      <c r="PBT36" s="5"/>
      <c r="PBU36" s="5"/>
      <c r="PBV36" s="5"/>
      <c r="PBW36" s="5"/>
      <c r="PBX36" s="5"/>
      <c r="PBY36" s="5"/>
      <c r="PBZ36" s="5"/>
      <c r="PCA36" s="5"/>
      <c r="PCB36" s="5"/>
      <c r="PCC36" s="5"/>
      <c r="PCD36" s="5"/>
      <c r="PCE36" s="5"/>
      <c r="PCF36" s="5"/>
      <c r="PCG36" s="5"/>
      <c r="PCH36" s="5"/>
      <c r="PCI36" s="5"/>
      <c r="PCJ36" s="5"/>
      <c r="PCK36" s="5"/>
      <c r="PCL36" s="5"/>
      <c r="PCM36" s="5"/>
      <c r="PCN36" s="5"/>
      <c r="PCO36" s="5"/>
      <c r="PCP36" s="5"/>
      <c r="PCQ36" s="5"/>
      <c r="PCR36" s="5"/>
      <c r="PCS36" s="5"/>
      <c r="PCT36" s="5"/>
      <c r="PCU36" s="5"/>
      <c r="PCV36" s="5"/>
      <c r="PCW36" s="5"/>
      <c r="PCX36" s="5"/>
      <c r="PCY36" s="5"/>
      <c r="PCZ36" s="5"/>
      <c r="PDA36" s="5"/>
      <c r="PDB36" s="5"/>
      <c r="PDC36" s="5"/>
      <c r="PDD36" s="5"/>
      <c r="PDE36" s="5"/>
      <c r="PDF36" s="5"/>
      <c r="PDG36" s="5"/>
      <c r="PDH36" s="5"/>
      <c r="PDI36" s="5"/>
      <c r="PDJ36" s="5"/>
      <c r="PDK36" s="5"/>
      <c r="PDL36" s="5"/>
      <c r="PDM36" s="5"/>
      <c r="PDN36" s="5"/>
      <c r="PDO36" s="5"/>
      <c r="PDP36" s="5"/>
      <c r="PDQ36" s="5"/>
      <c r="PDR36" s="5"/>
      <c r="PDS36" s="5"/>
      <c r="PDT36" s="5"/>
      <c r="PDU36" s="5"/>
      <c r="PDV36" s="5"/>
      <c r="PDW36" s="5"/>
      <c r="PDX36" s="5"/>
      <c r="PDY36" s="5"/>
      <c r="PDZ36" s="5"/>
      <c r="PEA36" s="5"/>
      <c r="PEB36" s="5"/>
      <c r="PEC36" s="5"/>
      <c r="PED36" s="5"/>
      <c r="PEE36" s="5"/>
      <c r="PEF36" s="5"/>
      <c r="PEG36" s="5"/>
      <c r="PEH36" s="5"/>
      <c r="PEI36" s="5"/>
      <c r="PEJ36" s="5"/>
      <c r="PEK36" s="5"/>
      <c r="PEL36" s="5"/>
      <c r="PEM36" s="5"/>
      <c r="PEN36" s="5"/>
      <c r="PEO36" s="5"/>
      <c r="PEP36" s="5"/>
      <c r="PEQ36" s="5"/>
      <c r="PER36" s="5"/>
      <c r="PES36" s="5"/>
      <c r="PET36" s="5"/>
      <c r="PEU36" s="5"/>
      <c r="PEV36" s="5"/>
      <c r="PEW36" s="5"/>
      <c r="PEX36" s="5"/>
      <c r="PEY36" s="5"/>
      <c r="PEZ36" s="5"/>
      <c r="PFA36" s="5"/>
      <c r="PFB36" s="5"/>
      <c r="PFC36" s="5"/>
      <c r="PFD36" s="5"/>
      <c r="PFE36" s="5"/>
      <c r="PFF36" s="5"/>
      <c r="PFG36" s="5"/>
      <c r="PFH36" s="5"/>
      <c r="PFI36" s="5"/>
      <c r="PFJ36" s="5"/>
      <c r="PFK36" s="5"/>
      <c r="PFL36" s="5"/>
      <c r="PFM36" s="5"/>
      <c r="PFN36" s="5"/>
      <c r="PFO36" s="5"/>
      <c r="PFP36" s="5"/>
      <c r="PFQ36" s="5"/>
      <c r="PFR36" s="5"/>
      <c r="PFS36" s="5"/>
      <c r="PFT36" s="5"/>
      <c r="PFU36" s="5"/>
      <c r="PFV36" s="5"/>
      <c r="PFW36" s="5"/>
      <c r="PFX36" s="5"/>
      <c r="PFY36" s="5"/>
      <c r="PFZ36" s="5"/>
      <c r="PGA36" s="5"/>
      <c r="PGB36" s="5"/>
      <c r="PGC36" s="5"/>
      <c r="PGD36" s="5"/>
      <c r="PGE36" s="5"/>
      <c r="PGF36" s="5"/>
      <c r="PGG36" s="5"/>
      <c r="PGH36" s="5"/>
      <c r="PGI36" s="5"/>
      <c r="PGJ36" s="5"/>
      <c r="PGK36" s="5"/>
      <c r="PGL36" s="5"/>
      <c r="PGM36" s="5"/>
      <c r="PGN36" s="5"/>
      <c r="PGO36" s="5"/>
      <c r="PGP36" s="5"/>
      <c r="PGQ36" s="5"/>
      <c r="PGR36" s="5"/>
      <c r="PGS36" s="5"/>
      <c r="PGT36" s="5"/>
      <c r="PGU36" s="5"/>
      <c r="PGV36" s="5"/>
      <c r="PGW36" s="5"/>
      <c r="PGX36" s="5"/>
      <c r="PGY36" s="5"/>
      <c r="PGZ36" s="5"/>
      <c r="PHA36" s="5"/>
      <c r="PHB36" s="5"/>
      <c r="PHC36" s="5"/>
      <c r="PHD36" s="5"/>
      <c r="PHE36" s="5"/>
      <c r="PHF36" s="5"/>
      <c r="PHG36" s="5"/>
      <c r="PHH36" s="5"/>
      <c r="PHI36" s="5"/>
      <c r="PHJ36" s="5"/>
      <c r="PHK36" s="5"/>
      <c r="PHL36" s="5"/>
      <c r="PHM36" s="5"/>
      <c r="PHN36" s="5"/>
      <c r="PHO36" s="5"/>
      <c r="PHP36" s="5"/>
      <c r="PHQ36" s="5"/>
      <c r="PHR36" s="5"/>
      <c r="PHS36" s="5"/>
      <c r="PHT36" s="5"/>
      <c r="PHU36" s="5"/>
      <c r="PHV36" s="5"/>
      <c r="PHW36" s="5"/>
      <c r="PHX36" s="5"/>
      <c r="PHY36" s="5"/>
      <c r="PHZ36" s="5"/>
      <c r="PIA36" s="5"/>
      <c r="PIB36" s="5"/>
      <c r="PIC36" s="5"/>
      <c r="PID36" s="5"/>
      <c r="PIE36" s="5"/>
      <c r="PIF36" s="5"/>
      <c r="PIG36" s="5"/>
      <c r="PIH36" s="5"/>
      <c r="PII36" s="5"/>
      <c r="PIJ36" s="5"/>
      <c r="PIK36" s="5"/>
      <c r="PIL36" s="5"/>
      <c r="PIM36" s="5"/>
      <c r="PIN36" s="5"/>
      <c r="PIO36" s="5"/>
      <c r="PIP36" s="5"/>
      <c r="PIQ36" s="5"/>
      <c r="PIR36" s="5"/>
      <c r="PIS36" s="5"/>
      <c r="PIT36" s="5"/>
      <c r="PIU36" s="5"/>
      <c r="PIV36" s="5"/>
      <c r="PIW36" s="5"/>
      <c r="PIX36" s="5"/>
      <c r="PIY36" s="5"/>
      <c r="PIZ36" s="5"/>
      <c r="PJA36" s="5"/>
      <c r="PJB36" s="5"/>
      <c r="PJC36" s="5"/>
      <c r="PJD36" s="5"/>
      <c r="PJE36" s="5"/>
      <c r="PJF36" s="5"/>
      <c r="PJG36" s="5"/>
      <c r="PJH36" s="5"/>
      <c r="PJI36" s="5"/>
      <c r="PJJ36" s="5"/>
      <c r="PJK36" s="5"/>
      <c r="PJL36" s="5"/>
      <c r="PJM36" s="5"/>
      <c r="PJN36" s="5"/>
      <c r="PJO36" s="5"/>
      <c r="PJP36" s="5"/>
      <c r="PJQ36" s="5"/>
      <c r="PJR36" s="5"/>
      <c r="PJS36" s="5"/>
      <c r="PJT36" s="5"/>
      <c r="PJU36" s="5"/>
      <c r="PJV36" s="5"/>
      <c r="PJW36" s="5"/>
      <c r="PJX36" s="5"/>
      <c r="PJY36" s="5"/>
      <c r="PJZ36" s="5"/>
      <c r="PKA36" s="5"/>
      <c r="PKB36" s="5"/>
      <c r="PKC36" s="5"/>
      <c r="PKD36" s="5"/>
      <c r="PKE36" s="5"/>
      <c r="PKF36" s="5"/>
      <c r="PKG36" s="5"/>
      <c r="PKH36" s="5"/>
      <c r="PKI36" s="5"/>
      <c r="PKJ36" s="5"/>
      <c r="PKK36" s="5"/>
      <c r="PKL36" s="5"/>
      <c r="PKM36" s="5"/>
      <c r="PKN36" s="5"/>
      <c r="PKO36" s="5"/>
      <c r="PKP36" s="5"/>
      <c r="PKQ36" s="5"/>
      <c r="PKR36" s="5"/>
      <c r="PKS36" s="5"/>
      <c r="PKT36" s="5"/>
      <c r="PKU36" s="5"/>
      <c r="PKV36" s="5"/>
      <c r="PKW36" s="5"/>
      <c r="PKX36" s="5"/>
      <c r="PKY36" s="5"/>
      <c r="PKZ36" s="5"/>
      <c r="PLA36" s="5"/>
      <c r="PLB36" s="5"/>
      <c r="PLC36" s="5"/>
      <c r="PLD36" s="5"/>
      <c r="PLE36" s="5"/>
      <c r="PLF36" s="5"/>
      <c r="PLG36" s="5"/>
      <c r="PLH36" s="5"/>
      <c r="PLI36" s="5"/>
      <c r="PLJ36" s="5"/>
      <c r="PLK36" s="5"/>
      <c r="PLL36" s="5"/>
      <c r="PLM36" s="5"/>
      <c r="PLN36" s="5"/>
      <c r="PLO36" s="5"/>
      <c r="PLP36" s="5"/>
      <c r="PLQ36" s="5"/>
      <c r="PLR36" s="5"/>
      <c r="PLS36" s="5"/>
      <c r="PLT36" s="5"/>
      <c r="PLU36" s="5"/>
      <c r="PLV36" s="5"/>
      <c r="PLW36" s="5"/>
      <c r="PLX36" s="5"/>
      <c r="PLY36" s="5"/>
      <c r="PLZ36" s="5"/>
      <c r="PMA36" s="5"/>
      <c r="PMB36" s="5"/>
      <c r="PMC36" s="5"/>
      <c r="PMD36" s="5"/>
      <c r="PME36" s="5"/>
      <c r="PMF36" s="5"/>
      <c r="PMG36" s="5"/>
      <c r="PMH36" s="5"/>
      <c r="PMI36" s="5"/>
      <c r="PMJ36" s="5"/>
      <c r="PMK36" s="5"/>
      <c r="PML36" s="5"/>
      <c r="PMM36" s="5"/>
      <c r="PMN36" s="5"/>
      <c r="PMO36" s="5"/>
      <c r="PMP36" s="5"/>
      <c r="PMQ36" s="5"/>
      <c r="PMR36" s="5"/>
      <c r="PMS36" s="5"/>
      <c r="PMT36" s="5"/>
      <c r="PMU36" s="5"/>
      <c r="PMV36" s="5"/>
      <c r="PMW36" s="5"/>
      <c r="PMX36" s="5"/>
      <c r="PMY36" s="5"/>
      <c r="PMZ36" s="5"/>
      <c r="PNA36" s="5"/>
      <c r="PNB36" s="5"/>
      <c r="PNC36" s="5"/>
      <c r="PND36" s="5"/>
      <c r="PNE36" s="5"/>
      <c r="PNF36" s="5"/>
      <c r="PNG36" s="5"/>
      <c r="PNH36" s="5"/>
      <c r="PNI36" s="5"/>
      <c r="PNJ36" s="5"/>
      <c r="PNK36" s="5"/>
      <c r="PNL36" s="5"/>
      <c r="PNM36" s="5"/>
      <c r="PNN36" s="5"/>
      <c r="PNO36" s="5"/>
      <c r="PNP36" s="5"/>
      <c r="PNQ36" s="5"/>
      <c r="PNR36" s="5"/>
      <c r="PNS36" s="5"/>
      <c r="PNT36" s="5"/>
      <c r="PNU36" s="5"/>
      <c r="PNV36" s="5"/>
      <c r="PNW36" s="5"/>
      <c r="PNX36" s="5"/>
      <c r="PNY36" s="5"/>
      <c r="PNZ36" s="5"/>
      <c r="POA36" s="5"/>
      <c r="POB36" s="5"/>
      <c r="POC36" s="5"/>
      <c r="POD36" s="5"/>
      <c r="POE36" s="5"/>
      <c r="POF36" s="5"/>
      <c r="POG36" s="5"/>
      <c r="POH36" s="5"/>
      <c r="POI36" s="5"/>
      <c r="POJ36" s="5"/>
      <c r="POK36" s="5"/>
      <c r="POL36" s="5"/>
      <c r="POM36" s="5"/>
      <c r="PON36" s="5"/>
      <c r="POO36" s="5"/>
      <c r="POP36" s="5"/>
      <c r="POQ36" s="5"/>
      <c r="POR36" s="5"/>
      <c r="POS36" s="5"/>
      <c r="POT36" s="5"/>
      <c r="POU36" s="5"/>
      <c r="POV36" s="5"/>
      <c r="POW36" s="5"/>
      <c r="POX36" s="5"/>
      <c r="POY36" s="5"/>
      <c r="POZ36" s="5"/>
      <c r="PPA36" s="5"/>
      <c r="PPB36" s="5"/>
      <c r="PPC36" s="5"/>
      <c r="PPD36" s="5"/>
      <c r="PPE36" s="5"/>
      <c r="PPF36" s="5"/>
      <c r="PPG36" s="5"/>
      <c r="PPH36" s="5"/>
      <c r="PPI36" s="5"/>
      <c r="PPJ36" s="5"/>
      <c r="PPK36" s="5"/>
      <c r="PPL36" s="5"/>
      <c r="PPM36" s="5"/>
      <c r="PPN36" s="5"/>
      <c r="PPO36" s="5"/>
      <c r="PPP36" s="5"/>
      <c r="PPQ36" s="5"/>
      <c r="PPR36" s="5"/>
      <c r="PPS36" s="5"/>
      <c r="PPT36" s="5"/>
      <c r="PPU36" s="5"/>
      <c r="PPV36" s="5"/>
      <c r="PPW36" s="5"/>
      <c r="PPX36" s="5"/>
      <c r="PPY36" s="5"/>
      <c r="PPZ36" s="5"/>
      <c r="PQA36" s="5"/>
      <c r="PQB36" s="5"/>
      <c r="PQC36" s="5"/>
      <c r="PQD36" s="5"/>
      <c r="PQE36" s="5"/>
      <c r="PQF36" s="5"/>
      <c r="PQG36" s="5"/>
      <c r="PQH36" s="5"/>
      <c r="PQI36" s="5"/>
      <c r="PQJ36" s="5"/>
      <c r="PQK36" s="5"/>
      <c r="PQL36" s="5"/>
      <c r="PQM36" s="5"/>
      <c r="PQN36" s="5"/>
      <c r="PQO36" s="5"/>
      <c r="PQP36" s="5"/>
      <c r="PQQ36" s="5"/>
      <c r="PQR36" s="5"/>
      <c r="PQS36" s="5"/>
      <c r="PQT36" s="5"/>
      <c r="PQU36" s="5"/>
      <c r="PQV36" s="5"/>
      <c r="PQW36" s="5"/>
      <c r="PQX36" s="5"/>
      <c r="PQY36" s="5"/>
      <c r="PQZ36" s="5"/>
      <c r="PRA36" s="5"/>
      <c r="PRB36" s="5"/>
      <c r="PRC36" s="5"/>
      <c r="PRD36" s="5"/>
      <c r="PRE36" s="5"/>
      <c r="PRF36" s="5"/>
      <c r="PRG36" s="5"/>
      <c r="PRH36" s="5"/>
      <c r="PRI36" s="5"/>
      <c r="PRJ36" s="5"/>
      <c r="PRK36" s="5"/>
      <c r="PRL36" s="5"/>
      <c r="PRM36" s="5"/>
      <c r="PRN36" s="5"/>
      <c r="PRO36" s="5"/>
      <c r="PRP36" s="5"/>
      <c r="PRQ36" s="5"/>
      <c r="PRR36" s="5"/>
      <c r="PRS36" s="5"/>
      <c r="PRT36" s="5"/>
      <c r="PRU36" s="5"/>
      <c r="PRV36" s="5"/>
      <c r="PRW36" s="5"/>
      <c r="PRX36" s="5"/>
      <c r="PRY36" s="5"/>
      <c r="PRZ36" s="5"/>
      <c r="PSA36" s="5"/>
      <c r="PSB36" s="5"/>
      <c r="PSC36" s="5"/>
      <c r="PSD36" s="5"/>
      <c r="PSE36" s="5"/>
      <c r="PSF36" s="5"/>
      <c r="PSG36" s="5"/>
      <c r="PSH36" s="5"/>
      <c r="PSI36" s="5"/>
      <c r="PSJ36" s="5"/>
      <c r="PSK36" s="5"/>
      <c r="PSL36" s="5"/>
      <c r="PSM36" s="5"/>
      <c r="PSN36" s="5"/>
      <c r="PSO36" s="5"/>
      <c r="PSP36" s="5"/>
      <c r="PSQ36" s="5"/>
      <c r="PSR36" s="5"/>
      <c r="PSS36" s="5"/>
      <c r="PST36" s="5"/>
      <c r="PSU36" s="5"/>
      <c r="PSV36" s="5"/>
      <c r="PSW36" s="5"/>
      <c r="PSX36" s="5"/>
      <c r="PSY36" s="5"/>
      <c r="PSZ36" s="5"/>
      <c r="PTA36" s="5"/>
      <c r="PTB36" s="5"/>
      <c r="PTC36" s="5"/>
      <c r="PTD36" s="5"/>
      <c r="PTE36" s="5"/>
      <c r="PTF36" s="5"/>
      <c r="PTG36" s="5"/>
      <c r="PTH36" s="5"/>
      <c r="PTI36" s="5"/>
      <c r="PTJ36" s="5"/>
      <c r="PTK36" s="5"/>
      <c r="PTL36" s="5"/>
      <c r="PTM36" s="5"/>
      <c r="PTN36" s="5"/>
      <c r="PTO36" s="5"/>
      <c r="PTP36" s="5"/>
      <c r="PTQ36" s="5"/>
      <c r="PTR36" s="5"/>
      <c r="PTS36" s="5"/>
      <c r="PTT36" s="5"/>
      <c r="PTU36" s="5"/>
      <c r="PTV36" s="5"/>
      <c r="PTW36" s="5"/>
      <c r="PTX36" s="5"/>
      <c r="PTY36" s="5"/>
      <c r="PTZ36" s="5"/>
      <c r="PUA36" s="5"/>
      <c r="PUB36" s="5"/>
      <c r="PUC36" s="5"/>
      <c r="PUD36" s="5"/>
      <c r="PUE36" s="5"/>
      <c r="PUF36" s="5"/>
      <c r="PUG36" s="5"/>
      <c r="PUH36" s="5"/>
      <c r="PUI36" s="5"/>
      <c r="PUJ36" s="5"/>
      <c r="PUK36" s="5"/>
      <c r="PUL36" s="5"/>
      <c r="PUM36" s="5"/>
      <c r="PUN36" s="5"/>
      <c r="PUO36" s="5"/>
      <c r="PUP36" s="5"/>
      <c r="PUQ36" s="5"/>
      <c r="PUR36" s="5"/>
      <c r="PUS36" s="5"/>
      <c r="PUT36" s="5"/>
      <c r="PUU36" s="5"/>
      <c r="PUV36" s="5"/>
      <c r="PUW36" s="5"/>
      <c r="PUX36" s="5"/>
      <c r="PUY36" s="5"/>
      <c r="PUZ36" s="5"/>
      <c r="PVA36" s="5"/>
      <c r="PVB36" s="5"/>
      <c r="PVC36" s="5"/>
      <c r="PVD36" s="5"/>
      <c r="PVE36" s="5"/>
      <c r="PVF36" s="5"/>
      <c r="PVG36" s="5"/>
      <c r="PVH36" s="5"/>
      <c r="PVI36" s="5"/>
      <c r="PVJ36" s="5"/>
      <c r="PVK36" s="5"/>
      <c r="PVL36" s="5"/>
      <c r="PVM36" s="5"/>
      <c r="PVN36" s="5"/>
      <c r="PVO36" s="5"/>
      <c r="PVP36" s="5"/>
      <c r="PVQ36" s="5"/>
      <c r="PVR36" s="5"/>
      <c r="PVS36" s="5"/>
      <c r="PVT36" s="5"/>
      <c r="PVU36" s="5"/>
      <c r="PVV36" s="5"/>
      <c r="PVW36" s="5"/>
      <c r="PVX36" s="5"/>
      <c r="PVY36" s="5"/>
      <c r="PVZ36" s="5"/>
      <c r="PWA36" s="5"/>
      <c r="PWB36" s="5"/>
      <c r="PWC36" s="5"/>
      <c r="PWD36" s="5"/>
      <c r="PWE36" s="5"/>
      <c r="PWF36" s="5"/>
      <c r="PWG36" s="5"/>
      <c r="PWH36" s="5"/>
      <c r="PWI36" s="5"/>
      <c r="PWJ36" s="5"/>
      <c r="PWK36" s="5"/>
      <c r="PWL36" s="5"/>
      <c r="PWM36" s="5"/>
      <c r="PWN36" s="5"/>
      <c r="PWO36" s="5"/>
      <c r="PWP36" s="5"/>
      <c r="PWQ36" s="5"/>
      <c r="PWR36" s="5"/>
      <c r="PWS36" s="5"/>
      <c r="PWT36" s="5"/>
      <c r="PWU36" s="5"/>
      <c r="PWV36" s="5"/>
      <c r="PWW36" s="5"/>
      <c r="PWX36" s="5"/>
      <c r="PWY36" s="5"/>
      <c r="PWZ36" s="5"/>
      <c r="PXA36" s="5"/>
      <c r="PXB36" s="5"/>
      <c r="PXC36" s="5"/>
      <c r="PXD36" s="5"/>
      <c r="PXE36" s="5"/>
      <c r="PXF36" s="5"/>
      <c r="PXG36" s="5"/>
      <c r="PXH36" s="5"/>
      <c r="PXI36" s="5"/>
      <c r="PXJ36" s="5"/>
      <c r="PXK36" s="5"/>
      <c r="PXL36" s="5"/>
      <c r="PXM36" s="5"/>
      <c r="PXN36" s="5"/>
      <c r="PXO36" s="5"/>
      <c r="PXP36" s="5"/>
      <c r="PXQ36" s="5"/>
      <c r="PXR36" s="5"/>
      <c r="PXS36" s="5"/>
      <c r="PXT36" s="5"/>
      <c r="PXU36" s="5"/>
      <c r="PXV36" s="5"/>
      <c r="PXW36" s="5"/>
      <c r="PXX36" s="5"/>
      <c r="PXY36" s="5"/>
      <c r="PXZ36" s="5"/>
      <c r="PYA36" s="5"/>
      <c r="PYB36" s="5"/>
      <c r="PYC36" s="5"/>
      <c r="PYD36" s="5"/>
      <c r="PYE36" s="5"/>
      <c r="PYF36" s="5"/>
      <c r="PYG36" s="5"/>
      <c r="PYH36" s="5"/>
      <c r="PYI36" s="5"/>
      <c r="PYJ36" s="5"/>
      <c r="PYK36" s="5"/>
      <c r="PYL36" s="5"/>
      <c r="PYM36" s="5"/>
      <c r="PYN36" s="5"/>
      <c r="PYO36" s="5"/>
      <c r="PYP36" s="5"/>
      <c r="PYQ36" s="5"/>
      <c r="PYR36" s="5"/>
      <c r="PYS36" s="5"/>
      <c r="PYT36" s="5"/>
      <c r="PYU36" s="5"/>
      <c r="PYV36" s="5"/>
      <c r="PYW36" s="5"/>
      <c r="PYX36" s="5"/>
      <c r="PYY36" s="5"/>
      <c r="PYZ36" s="5"/>
      <c r="PZA36" s="5"/>
      <c r="PZB36" s="5"/>
      <c r="PZC36" s="5"/>
      <c r="PZD36" s="5"/>
      <c r="PZE36" s="5"/>
      <c r="PZF36" s="5"/>
      <c r="PZG36" s="5"/>
      <c r="PZH36" s="5"/>
      <c r="PZI36" s="5"/>
      <c r="PZJ36" s="5"/>
      <c r="PZK36" s="5"/>
      <c r="PZL36" s="5"/>
      <c r="PZM36" s="5"/>
      <c r="PZN36" s="5"/>
      <c r="PZO36" s="5"/>
      <c r="PZP36" s="5"/>
      <c r="PZQ36" s="5"/>
      <c r="PZR36" s="5"/>
      <c r="PZS36" s="5"/>
      <c r="PZT36" s="5"/>
      <c r="PZU36" s="5"/>
      <c r="PZV36" s="5"/>
      <c r="PZW36" s="5"/>
      <c r="PZX36" s="5"/>
      <c r="PZY36" s="5"/>
      <c r="PZZ36" s="5"/>
      <c r="QAA36" s="5"/>
      <c r="QAB36" s="5"/>
      <c r="QAC36" s="5"/>
      <c r="QAD36" s="5"/>
      <c r="QAE36" s="5"/>
      <c r="QAF36" s="5"/>
      <c r="QAG36" s="5"/>
      <c r="QAH36" s="5"/>
      <c r="QAI36" s="5"/>
      <c r="QAJ36" s="5"/>
      <c r="QAK36" s="5"/>
      <c r="QAL36" s="5"/>
      <c r="QAM36" s="5"/>
      <c r="QAN36" s="5"/>
      <c r="QAO36" s="5"/>
      <c r="QAP36" s="5"/>
      <c r="QAQ36" s="5"/>
      <c r="QAR36" s="5"/>
      <c r="QAS36" s="5"/>
      <c r="QAT36" s="5"/>
      <c r="QAU36" s="5"/>
      <c r="QAV36" s="5"/>
      <c r="QAW36" s="5"/>
      <c r="QAX36" s="5"/>
      <c r="QAY36" s="5"/>
      <c r="QAZ36" s="5"/>
      <c r="QBA36" s="5"/>
      <c r="QBB36" s="5"/>
      <c r="QBC36" s="5"/>
      <c r="QBD36" s="5"/>
      <c r="QBE36" s="5"/>
      <c r="QBF36" s="5"/>
      <c r="QBG36" s="5"/>
      <c r="QBH36" s="5"/>
      <c r="QBI36" s="5"/>
      <c r="QBJ36" s="5"/>
      <c r="QBK36" s="5"/>
      <c r="QBL36" s="5"/>
      <c r="QBM36" s="5"/>
      <c r="QBN36" s="5"/>
      <c r="QBO36" s="5"/>
      <c r="QBP36" s="5"/>
      <c r="QBQ36" s="5"/>
      <c r="QBR36" s="5"/>
      <c r="QBS36" s="5"/>
      <c r="QBT36" s="5"/>
      <c r="QBU36" s="5"/>
      <c r="QBV36" s="5"/>
      <c r="QBW36" s="5"/>
      <c r="QBX36" s="5"/>
      <c r="QBY36" s="5"/>
      <c r="QBZ36" s="5"/>
      <c r="QCA36" s="5"/>
      <c r="QCB36" s="5"/>
      <c r="QCC36" s="5"/>
      <c r="QCD36" s="5"/>
      <c r="QCE36" s="5"/>
      <c r="QCF36" s="5"/>
      <c r="QCG36" s="5"/>
      <c r="QCH36" s="5"/>
      <c r="QCI36" s="5"/>
      <c r="QCJ36" s="5"/>
      <c r="QCK36" s="5"/>
      <c r="QCL36" s="5"/>
      <c r="QCM36" s="5"/>
      <c r="QCN36" s="5"/>
      <c r="QCO36" s="5"/>
      <c r="QCP36" s="5"/>
      <c r="QCQ36" s="5"/>
      <c r="QCR36" s="5"/>
      <c r="QCS36" s="5"/>
      <c r="QCT36" s="5"/>
      <c r="QCU36" s="5"/>
      <c r="QCV36" s="5"/>
      <c r="QCW36" s="5"/>
      <c r="QCX36" s="5"/>
      <c r="QCY36" s="5"/>
      <c r="QCZ36" s="5"/>
      <c r="QDA36" s="5"/>
      <c r="QDB36" s="5"/>
      <c r="QDC36" s="5"/>
      <c r="QDD36" s="5"/>
      <c r="QDE36" s="5"/>
      <c r="QDF36" s="5"/>
      <c r="QDG36" s="5"/>
      <c r="QDH36" s="5"/>
      <c r="QDI36" s="5"/>
      <c r="QDJ36" s="5"/>
      <c r="QDK36" s="5"/>
      <c r="QDL36" s="5"/>
      <c r="QDM36" s="5"/>
      <c r="QDN36" s="5"/>
      <c r="QDO36" s="5"/>
      <c r="QDP36" s="5"/>
      <c r="QDQ36" s="5"/>
      <c r="QDR36" s="5"/>
      <c r="QDS36" s="5"/>
      <c r="QDT36" s="5"/>
      <c r="QDU36" s="5"/>
      <c r="QDV36" s="5"/>
      <c r="QDW36" s="5"/>
      <c r="QDX36" s="5"/>
      <c r="QDY36" s="5"/>
      <c r="QDZ36" s="5"/>
      <c r="QEA36" s="5"/>
      <c r="QEB36" s="5"/>
      <c r="QEC36" s="5"/>
      <c r="QED36" s="5"/>
      <c r="QEE36" s="5"/>
      <c r="QEF36" s="5"/>
      <c r="QEG36" s="5"/>
      <c r="QEH36" s="5"/>
      <c r="QEI36" s="5"/>
      <c r="QEJ36" s="5"/>
      <c r="QEK36" s="5"/>
      <c r="QEL36" s="5"/>
      <c r="QEM36" s="5"/>
      <c r="QEN36" s="5"/>
      <c r="QEO36" s="5"/>
      <c r="QEP36" s="5"/>
      <c r="QEQ36" s="5"/>
      <c r="QER36" s="5"/>
      <c r="QES36" s="5"/>
      <c r="QET36" s="5"/>
      <c r="QEU36" s="5"/>
      <c r="QEV36" s="5"/>
      <c r="QEW36" s="5"/>
      <c r="QEX36" s="5"/>
      <c r="QEY36" s="5"/>
      <c r="QEZ36" s="5"/>
      <c r="QFA36" s="5"/>
      <c r="QFB36" s="5"/>
      <c r="QFC36" s="5"/>
      <c r="QFD36" s="5"/>
      <c r="QFE36" s="5"/>
      <c r="QFF36" s="5"/>
      <c r="QFG36" s="5"/>
      <c r="QFH36" s="5"/>
      <c r="QFI36" s="5"/>
      <c r="QFJ36" s="5"/>
      <c r="QFK36" s="5"/>
      <c r="QFL36" s="5"/>
      <c r="QFM36" s="5"/>
      <c r="QFN36" s="5"/>
      <c r="QFO36" s="5"/>
      <c r="QFP36" s="5"/>
      <c r="QFQ36" s="5"/>
      <c r="QFR36" s="5"/>
      <c r="QFS36" s="5"/>
      <c r="QFT36" s="5"/>
      <c r="QFU36" s="5"/>
      <c r="QFV36" s="5"/>
      <c r="QFW36" s="5"/>
      <c r="QFX36" s="5"/>
      <c r="QFY36" s="5"/>
      <c r="QFZ36" s="5"/>
      <c r="QGA36" s="5"/>
      <c r="QGB36" s="5"/>
      <c r="QGC36" s="5"/>
      <c r="QGD36" s="5"/>
      <c r="QGE36" s="5"/>
      <c r="QGF36" s="5"/>
      <c r="QGG36" s="5"/>
      <c r="QGH36" s="5"/>
      <c r="QGI36" s="5"/>
      <c r="QGJ36" s="5"/>
      <c r="QGK36" s="5"/>
      <c r="QGL36" s="5"/>
      <c r="QGM36" s="5"/>
      <c r="QGN36" s="5"/>
      <c r="QGO36" s="5"/>
      <c r="QGP36" s="5"/>
      <c r="QGQ36" s="5"/>
      <c r="QGR36" s="5"/>
      <c r="QGS36" s="5"/>
      <c r="QGT36" s="5"/>
      <c r="QGU36" s="5"/>
      <c r="QGV36" s="5"/>
      <c r="QGW36" s="5"/>
      <c r="QGX36" s="5"/>
      <c r="QGY36" s="5"/>
      <c r="QGZ36" s="5"/>
      <c r="QHA36" s="5"/>
      <c r="QHB36" s="5"/>
      <c r="QHC36" s="5"/>
      <c r="QHD36" s="5"/>
      <c r="QHE36" s="5"/>
      <c r="QHF36" s="5"/>
      <c r="QHG36" s="5"/>
      <c r="QHH36" s="5"/>
      <c r="QHI36" s="5"/>
      <c r="QHJ36" s="5"/>
      <c r="QHK36" s="5"/>
      <c r="QHL36" s="5"/>
      <c r="QHM36" s="5"/>
      <c r="QHN36" s="5"/>
      <c r="QHO36" s="5"/>
      <c r="QHP36" s="5"/>
      <c r="QHQ36" s="5"/>
      <c r="QHR36" s="5"/>
      <c r="QHS36" s="5"/>
      <c r="QHT36" s="5"/>
      <c r="QHU36" s="5"/>
      <c r="QHV36" s="5"/>
      <c r="QHW36" s="5"/>
      <c r="QHX36" s="5"/>
      <c r="QHY36" s="5"/>
      <c r="QHZ36" s="5"/>
      <c r="QIA36" s="5"/>
      <c r="QIB36" s="5"/>
      <c r="QIC36" s="5"/>
      <c r="QID36" s="5"/>
      <c r="QIE36" s="5"/>
      <c r="QIF36" s="5"/>
      <c r="QIG36" s="5"/>
      <c r="QIH36" s="5"/>
      <c r="QII36" s="5"/>
      <c r="QIJ36" s="5"/>
      <c r="QIK36" s="5"/>
      <c r="QIL36" s="5"/>
      <c r="QIM36" s="5"/>
      <c r="QIN36" s="5"/>
      <c r="QIO36" s="5"/>
      <c r="QIP36" s="5"/>
      <c r="QIQ36" s="5"/>
      <c r="QIR36" s="5"/>
      <c r="QIS36" s="5"/>
      <c r="QIT36" s="5"/>
      <c r="QIU36" s="5"/>
      <c r="QIV36" s="5"/>
      <c r="QIW36" s="5"/>
      <c r="QIX36" s="5"/>
      <c r="QIY36" s="5"/>
      <c r="QIZ36" s="5"/>
      <c r="QJA36" s="5"/>
      <c r="QJB36" s="5"/>
      <c r="QJC36" s="5"/>
      <c r="QJD36" s="5"/>
      <c r="QJE36" s="5"/>
      <c r="QJF36" s="5"/>
      <c r="QJG36" s="5"/>
      <c r="QJH36" s="5"/>
      <c r="QJI36" s="5"/>
      <c r="QJJ36" s="5"/>
      <c r="QJK36" s="5"/>
      <c r="QJL36" s="5"/>
      <c r="QJM36" s="5"/>
      <c r="QJN36" s="5"/>
      <c r="QJO36" s="5"/>
      <c r="QJP36" s="5"/>
      <c r="QJQ36" s="5"/>
      <c r="QJR36" s="5"/>
      <c r="QJS36" s="5"/>
      <c r="QJT36" s="5"/>
      <c r="QJU36" s="5"/>
      <c r="QJV36" s="5"/>
      <c r="QJW36" s="5"/>
      <c r="QJX36" s="5"/>
      <c r="QJY36" s="5"/>
      <c r="QJZ36" s="5"/>
      <c r="QKA36" s="5"/>
      <c r="QKB36" s="5"/>
      <c r="QKC36" s="5"/>
      <c r="QKD36" s="5"/>
      <c r="QKE36" s="5"/>
      <c r="QKF36" s="5"/>
      <c r="QKG36" s="5"/>
      <c r="QKH36" s="5"/>
      <c r="QKI36" s="5"/>
      <c r="QKJ36" s="5"/>
      <c r="QKK36" s="5"/>
      <c r="QKL36" s="5"/>
      <c r="QKM36" s="5"/>
      <c r="QKN36" s="5"/>
      <c r="QKO36" s="5"/>
      <c r="QKP36" s="5"/>
      <c r="QKQ36" s="5"/>
      <c r="QKR36" s="5"/>
      <c r="QKS36" s="5"/>
      <c r="QKT36" s="5"/>
      <c r="QKU36" s="5"/>
      <c r="QKV36" s="5"/>
      <c r="QKW36" s="5"/>
      <c r="QKX36" s="5"/>
      <c r="QKY36" s="5"/>
      <c r="QKZ36" s="5"/>
      <c r="QLA36" s="5"/>
      <c r="QLB36" s="5"/>
      <c r="QLC36" s="5"/>
      <c r="QLD36" s="5"/>
      <c r="QLE36" s="5"/>
      <c r="QLF36" s="5"/>
      <c r="QLG36" s="5"/>
      <c r="QLH36" s="5"/>
      <c r="QLI36" s="5"/>
      <c r="QLJ36" s="5"/>
      <c r="QLK36" s="5"/>
      <c r="QLL36" s="5"/>
      <c r="QLM36" s="5"/>
      <c r="QLN36" s="5"/>
      <c r="QLO36" s="5"/>
      <c r="QLP36" s="5"/>
      <c r="QLQ36" s="5"/>
      <c r="QLR36" s="5"/>
      <c r="QLS36" s="5"/>
      <c r="QLT36" s="5"/>
      <c r="QLU36" s="5"/>
      <c r="QLV36" s="5"/>
      <c r="QLW36" s="5"/>
      <c r="QLX36" s="5"/>
      <c r="QLY36" s="5"/>
      <c r="QLZ36" s="5"/>
      <c r="QMA36" s="5"/>
      <c r="QMB36" s="5"/>
      <c r="QMC36" s="5"/>
      <c r="QMD36" s="5"/>
      <c r="QME36" s="5"/>
      <c r="QMF36" s="5"/>
      <c r="QMG36" s="5"/>
      <c r="QMH36" s="5"/>
      <c r="QMI36" s="5"/>
      <c r="QMJ36" s="5"/>
      <c r="QMK36" s="5"/>
      <c r="QML36" s="5"/>
      <c r="QMM36" s="5"/>
      <c r="QMN36" s="5"/>
      <c r="QMO36" s="5"/>
      <c r="QMP36" s="5"/>
      <c r="QMQ36" s="5"/>
      <c r="QMR36" s="5"/>
      <c r="QMS36" s="5"/>
      <c r="QMT36" s="5"/>
      <c r="QMU36" s="5"/>
      <c r="QMV36" s="5"/>
      <c r="QMW36" s="5"/>
      <c r="QMX36" s="5"/>
      <c r="QMY36" s="5"/>
      <c r="QMZ36" s="5"/>
      <c r="QNA36" s="5"/>
      <c r="QNB36" s="5"/>
      <c r="QNC36" s="5"/>
      <c r="QND36" s="5"/>
      <c r="QNE36" s="5"/>
      <c r="QNF36" s="5"/>
      <c r="QNG36" s="5"/>
      <c r="QNH36" s="5"/>
      <c r="QNI36" s="5"/>
      <c r="QNJ36" s="5"/>
      <c r="QNK36" s="5"/>
      <c r="QNL36" s="5"/>
      <c r="QNM36" s="5"/>
      <c r="QNN36" s="5"/>
      <c r="QNO36" s="5"/>
      <c r="QNP36" s="5"/>
      <c r="QNQ36" s="5"/>
      <c r="QNR36" s="5"/>
      <c r="QNS36" s="5"/>
      <c r="QNT36" s="5"/>
      <c r="QNU36" s="5"/>
      <c r="QNV36" s="5"/>
      <c r="QNW36" s="5"/>
      <c r="QNX36" s="5"/>
      <c r="QNY36" s="5"/>
      <c r="QNZ36" s="5"/>
      <c r="QOA36" s="5"/>
      <c r="QOB36" s="5"/>
      <c r="QOC36" s="5"/>
      <c r="QOD36" s="5"/>
      <c r="QOE36" s="5"/>
      <c r="QOF36" s="5"/>
      <c r="QOG36" s="5"/>
      <c r="QOH36" s="5"/>
      <c r="QOI36" s="5"/>
      <c r="QOJ36" s="5"/>
      <c r="QOK36" s="5"/>
      <c r="QOL36" s="5"/>
      <c r="QOM36" s="5"/>
      <c r="QON36" s="5"/>
      <c r="QOO36" s="5"/>
      <c r="QOP36" s="5"/>
      <c r="QOQ36" s="5"/>
      <c r="QOR36" s="5"/>
      <c r="QOS36" s="5"/>
      <c r="QOT36" s="5"/>
      <c r="QOU36" s="5"/>
      <c r="QOV36" s="5"/>
      <c r="QOW36" s="5"/>
      <c r="QOX36" s="5"/>
      <c r="QOY36" s="5"/>
      <c r="QOZ36" s="5"/>
      <c r="QPA36" s="5"/>
      <c r="QPB36" s="5"/>
      <c r="QPC36" s="5"/>
      <c r="QPD36" s="5"/>
      <c r="QPE36" s="5"/>
      <c r="QPF36" s="5"/>
      <c r="QPG36" s="5"/>
      <c r="QPH36" s="5"/>
      <c r="QPI36" s="5"/>
      <c r="QPJ36" s="5"/>
      <c r="QPK36" s="5"/>
      <c r="QPL36" s="5"/>
      <c r="QPM36" s="5"/>
      <c r="QPN36" s="5"/>
      <c r="QPO36" s="5"/>
      <c r="QPP36" s="5"/>
      <c r="QPQ36" s="5"/>
      <c r="QPR36" s="5"/>
      <c r="QPS36" s="5"/>
      <c r="QPT36" s="5"/>
      <c r="QPU36" s="5"/>
      <c r="QPV36" s="5"/>
      <c r="QPW36" s="5"/>
      <c r="QPX36" s="5"/>
      <c r="QPY36" s="5"/>
      <c r="QPZ36" s="5"/>
      <c r="QQA36" s="5"/>
      <c r="QQB36" s="5"/>
      <c r="QQC36" s="5"/>
      <c r="QQD36" s="5"/>
      <c r="QQE36" s="5"/>
      <c r="QQF36" s="5"/>
      <c r="QQG36" s="5"/>
      <c r="QQH36" s="5"/>
      <c r="QQI36" s="5"/>
      <c r="QQJ36" s="5"/>
      <c r="QQK36" s="5"/>
      <c r="QQL36" s="5"/>
      <c r="QQM36" s="5"/>
      <c r="QQN36" s="5"/>
      <c r="QQO36" s="5"/>
      <c r="QQP36" s="5"/>
      <c r="QQQ36" s="5"/>
      <c r="QQR36" s="5"/>
      <c r="QQS36" s="5"/>
      <c r="QQT36" s="5"/>
      <c r="QQU36" s="5"/>
      <c r="QQV36" s="5"/>
      <c r="QQW36" s="5"/>
      <c r="QQX36" s="5"/>
      <c r="QQY36" s="5"/>
      <c r="QQZ36" s="5"/>
      <c r="QRA36" s="5"/>
      <c r="QRB36" s="5"/>
      <c r="QRC36" s="5"/>
      <c r="QRD36" s="5"/>
      <c r="QRE36" s="5"/>
      <c r="QRF36" s="5"/>
      <c r="QRG36" s="5"/>
      <c r="QRH36" s="5"/>
      <c r="QRI36" s="5"/>
      <c r="QRJ36" s="5"/>
      <c r="QRK36" s="5"/>
      <c r="QRL36" s="5"/>
      <c r="QRM36" s="5"/>
      <c r="QRN36" s="5"/>
      <c r="QRO36" s="5"/>
      <c r="QRP36" s="5"/>
      <c r="QRQ36" s="5"/>
      <c r="QRR36" s="5"/>
      <c r="QRS36" s="5"/>
      <c r="QRT36" s="5"/>
      <c r="QRU36" s="5"/>
      <c r="QRV36" s="5"/>
      <c r="QRW36" s="5"/>
      <c r="QRX36" s="5"/>
      <c r="QRY36" s="5"/>
      <c r="QRZ36" s="5"/>
      <c r="QSA36" s="5"/>
      <c r="QSB36" s="5"/>
      <c r="QSC36" s="5"/>
      <c r="QSD36" s="5"/>
      <c r="QSE36" s="5"/>
      <c r="QSF36" s="5"/>
      <c r="QSG36" s="5"/>
      <c r="QSH36" s="5"/>
      <c r="QSI36" s="5"/>
      <c r="QSJ36" s="5"/>
      <c r="QSK36" s="5"/>
      <c r="QSL36" s="5"/>
      <c r="QSM36" s="5"/>
      <c r="QSN36" s="5"/>
      <c r="QSO36" s="5"/>
      <c r="QSP36" s="5"/>
      <c r="QSQ36" s="5"/>
      <c r="QSR36" s="5"/>
      <c r="QSS36" s="5"/>
      <c r="QST36" s="5"/>
      <c r="QSU36" s="5"/>
      <c r="QSV36" s="5"/>
      <c r="QSW36" s="5"/>
      <c r="QSX36" s="5"/>
      <c r="QSY36" s="5"/>
      <c r="QSZ36" s="5"/>
      <c r="QTA36" s="5"/>
      <c r="QTB36" s="5"/>
      <c r="QTC36" s="5"/>
      <c r="QTD36" s="5"/>
      <c r="QTE36" s="5"/>
      <c r="QTF36" s="5"/>
      <c r="QTG36" s="5"/>
      <c r="QTH36" s="5"/>
      <c r="QTI36" s="5"/>
      <c r="QTJ36" s="5"/>
      <c r="QTK36" s="5"/>
      <c r="QTL36" s="5"/>
      <c r="QTM36" s="5"/>
      <c r="QTN36" s="5"/>
      <c r="QTO36" s="5"/>
      <c r="QTP36" s="5"/>
      <c r="QTQ36" s="5"/>
      <c r="QTR36" s="5"/>
      <c r="QTS36" s="5"/>
      <c r="QTT36" s="5"/>
      <c r="QTU36" s="5"/>
      <c r="QTV36" s="5"/>
      <c r="QTW36" s="5"/>
      <c r="QTX36" s="5"/>
      <c r="QTY36" s="5"/>
      <c r="QTZ36" s="5"/>
      <c r="QUA36" s="5"/>
      <c r="QUB36" s="5"/>
      <c r="QUC36" s="5"/>
      <c r="QUD36" s="5"/>
      <c r="QUE36" s="5"/>
      <c r="QUF36" s="5"/>
      <c r="QUG36" s="5"/>
      <c r="QUH36" s="5"/>
      <c r="QUI36" s="5"/>
      <c r="QUJ36" s="5"/>
      <c r="QUK36" s="5"/>
      <c r="QUL36" s="5"/>
      <c r="QUM36" s="5"/>
      <c r="QUN36" s="5"/>
      <c r="QUO36" s="5"/>
      <c r="QUP36" s="5"/>
      <c r="QUQ36" s="5"/>
      <c r="QUR36" s="5"/>
      <c r="QUS36" s="5"/>
      <c r="QUT36" s="5"/>
      <c r="QUU36" s="5"/>
      <c r="QUV36" s="5"/>
      <c r="QUW36" s="5"/>
      <c r="QUX36" s="5"/>
      <c r="QUY36" s="5"/>
      <c r="QUZ36" s="5"/>
      <c r="QVA36" s="5"/>
      <c r="QVB36" s="5"/>
      <c r="QVC36" s="5"/>
      <c r="QVD36" s="5"/>
      <c r="QVE36" s="5"/>
      <c r="QVF36" s="5"/>
      <c r="QVG36" s="5"/>
      <c r="QVH36" s="5"/>
      <c r="QVI36" s="5"/>
      <c r="QVJ36" s="5"/>
      <c r="QVK36" s="5"/>
      <c r="QVL36" s="5"/>
      <c r="QVM36" s="5"/>
      <c r="QVN36" s="5"/>
      <c r="QVO36" s="5"/>
      <c r="QVP36" s="5"/>
      <c r="QVQ36" s="5"/>
      <c r="QVR36" s="5"/>
      <c r="QVS36" s="5"/>
      <c r="QVT36" s="5"/>
      <c r="QVU36" s="5"/>
      <c r="QVV36" s="5"/>
      <c r="QVW36" s="5"/>
      <c r="QVX36" s="5"/>
      <c r="QVY36" s="5"/>
      <c r="QVZ36" s="5"/>
      <c r="QWA36" s="5"/>
      <c r="QWB36" s="5"/>
      <c r="QWC36" s="5"/>
      <c r="QWD36" s="5"/>
      <c r="QWE36" s="5"/>
      <c r="QWF36" s="5"/>
      <c r="QWG36" s="5"/>
      <c r="QWH36" s="5"/>
      <c r="QWI36" s="5"/>
      <c r="QWJ36" s="5"/>
      <c r="QWK36" s="5"/>
      <c r="QWL36" s="5"/>
      <c r="QWM36" s="5"/>
      <c r="QWN36" s="5"/>
      <c r="QWO36" s="5"/>
      <c r="QWP36" s="5"/>
      <c r="QWQ36" s="5"/>
      <c r="QWR36" s="5"/>
      <c r="QWS36" s="5"/>
      <c r="QWT36" s="5"/>
      <c r="QWU36" s="5"/>
      <c r="QWV36" s="5"/>
      <c r="QWW36" s="5"/>
      <c r="QWX36" s="5"/>
      <c r="QWY36" s="5"/>
      <c r="QWZ36" s="5"/>
      <c r="QXA36" s="5"/>
      <c r="QXB36" s="5"/>
      <c r="QXC36" s="5"/>
      <c r="QXD36" s="5"/>
      <c r="QXE36" s="5"/>
      <c r="QXF36" s="5"/>
      <c r="QXG36" s="5"/>
      <c r="QXH36" s="5"/>
      <c r="QXI36" s="5"/>
      <c r="QXJ36" s="5"/>
      <c r="QXK36" s="5"/>
      <c r="QXL36" s="5"/>
      <c r="QXM36" s="5"/>
      <c r="QXN36" s="5"/>
      <c r="QXO36" s="5"/>
      <c r="QXP36" s="5"/>
      <c r="QXQ36" s="5"/>
      <c r="QXR36" s="5"/>
      <c r="QXS36" s="5"/>
      <c r="QXT36" s="5"/>
      <c r="QXU36" s="5"/>
      <c r="QXV36" s="5"/>
      <c r="QXW36" s="5"/>
      <c r="QXX36" s="5"/>
      <c r="QXY36" s="5"/>
      <c r="QXZ36" s="5"/>
      <c r="QYA36" s="5"/>
      <c r="QYB36" s="5"/>
      <c r="QYC36" s="5"/>
      <c r="QYD36" s="5"/>
      <c r="QYE36" s="5"/>
      <c r="QYF36" s="5"/>
      <c r="QYG36" s="5"/>
      <c r="QYH36" s="5"/>
      <c r="QYI36" s="5"/>
      <c r="QYJ36" s="5"/>
      <c r="QYK36" s="5"/>
      <c r="QYL36" s="5"/>
      <c r="QYM36" s="5"/>
      <c r="QYN36" s="5"/>
      <c r="QYO36" s="5"/>
      <c r="QYP36" s="5"/>
      <c r="QYQ36" s="5"/>
      <c r="QYR36" s="5"/>
      <c r="QYS36" s="5"/>
      <c r="QYT36" s="5"/>
      <c r="QYU36" s="5"/>
      <c r="QYV36" s="5"/>
      <c r="QYW36" s="5"/>
      <c r="QYX36" s="5"/>
      <c r="QYY36" s="5"/>
      <c r="QYZ36" s="5"/>
      <c r="QZA36" s="5"/>
      <c r="QZB36" s="5"/>
      <c r="QZC36" s="5"/>
      <c r="QZD36" s="5"/>
      <c r="QZE36" s="5"/>
      <c r="QZF36" s="5"/>
      <c r="QZG36" s="5"/>
      <c r="QZH36" s="5"/>
      <c r="QZI36" s="5"/>
      <c r="QZJ36" s="5"/>
      <c r="QZK36" s="5"/>
      <c r="QZL36" s="5"/>
      <c r="QZM36" s="5"/>
      <c r="QZN36" s="5"/>
      <c r="QZO36" s="5"/>
      <c r="QZP36" s="5"/>
      <c r="QZQ36" s="5"/>
      <c r="QZR36" s="5"/>
      <c r="QZS36" s="5"/>
      <c r="QZT36" s="5"/>
      <c r="QZU36" s="5"/>
      <c r="QZV36" s="5"/>
      <c r="QZW36" s="5"/>
      <c r="QZX36" s="5"/>
      <c r="QZY36" s="5"/>
      <c r="QZZ36" s="5"/>
      <c r="RAA36" s="5"/>
      <c r="RAB36" s="5"/>
      <c r="RAC36" s="5"/>
      <c r="RAD36" s="5"/>
      <c r="RAE36" s="5"/>
      <c r="RAF36" s="5"/>
      <c r="RAG36" s="5"/>
      <c r="RAH36" s="5"/>
      <c r="RAI36" s="5"/>
      <c r="RAJ36" s="5"/>
      <c r="RAK36" s="5"/>
      <c r="RAL36" s="5"/>
      <c r="RAM36" s="5"/>
      <c r="RAN36" s="5"/>
      <c r="RAO36" s="5"/>
      <c r="RAP36" s="5"/>
      <c r="RAQ36" s="5"/>
      <c r="RAR36" s="5"/>
      <c r="RAS36" s="5"/>
      <c r="RAT36" s="5"/>
      <c r="RAU36" s="5"/>
      <c r="RAV36" s="5"/>
      <c r="RAW36" s="5"/>
      <c r="RAX36" s="5"/>
      <c r="RAY36" s="5"/>
      <c r="RAZ36" s="5"/>
      <c r="RBA36" s="5"/>
      <c r="RBB36" s="5"/>
      <c r="RBC36" s="5"/>
      <c r="RBD36" s="5"/>
      <c r="RBE36" s="5"/>
      <c r="RBF36" s="5"/>
      <c r="RBG36" s="5"/>
      <c r="RBH36" s="5"/>
      <c r="RBI36" s="5"/>
      <c r="RBJ36" s="5"/>
      <c r="RBK36" s="5"/>
      <c r="RBL36" s="5"/>
      <c r="RBM36" s="5"/>
      <c r="RBN36" s="5"/>
      <c r="RBO36" s="5"/>
      <c r="RBP36" s="5"/>
      <c r="RBQ36" s="5"/>
      <c r="RBR36" s="5"/>
      <c r="RBS36" s="5"/>
      <c r="RBT36" s="5"/>
      <c r="RBU36" s="5"/>
      <c r="RBV36" s="5"/>
      <c r="RBW36" s="5"/>
      <c r="RBX36" s="5"/>
      <c r="RBY36" s="5"/>
      <c r="RBZ36" s="5"/>
      <c r="RCA36" s="5"/>
      <c r="RCB36" s="5"/>
      <c r="RCC36" s="5"/>
      <c r="RCD36" s="5"/>
      <c r="RCE36" s="5"/>
      <c r="RCF36" s="5"/>
      <c r="RCG36" s="5"/>
      <c r="RCH36" s="5"/>
      <c r="RCI36" s="5"/>
      <c r="RCJ36" s="5"/>
      <c r="RCK36" s="5"/>
      <c r="RCL36" s="5"/>
      <c r="RCM36" s="5"/>
      <c r="RCN36" s="5"/>
      <c r="RCO36" s="5"/>
      <c r="RCP36" s="5"/>
      <c r="RCQ36" s="5"/>
      <c r="RCR36" s="5"/>
      <c r="RCS36" s="5"/>
      <c r="RCT36" s="5"/>
      <c r="RCU36" s="5"/>
      <c r="RCV36" s="5"/>
      <c r="RCW36" s="5"/>
      <c r="RCX36" s="5"/>
      <c r="RCY36" s="5"/>
      <c r="RCZ36" s="5"/>
      <c r="RDA36" s="5"/>
      <c r="RDB36" s="5"/>
      <c r="RDC36" s="5"/>
      <c r="RDD36" s="5"/>
      <c r="RDE36" s="5"/>
      <c r="RDF36" s="5"/>
      <c r="RDG36" s="5"/>
      <c r="RDH36" s="5"/>
      <c r="RDI36" s="5"/>
      <c r="RDJ36" s="5"/>
      <c r="RDK36" s="5"/>
      <c r="RDL36" s="5"/>
      <c r="RDM36" s="5"/>
      <c r="RDN36" s="5"/>
      <c r="RDO36" s="5"/>
      <c r="RDP36" s="5"/>
      <c r="RDQ36" s="5"/>
      <c r="RDR36" s="5"/>
      <c r="RDS36" s="5"/>
      <c r="RDT36" s="5"/>
      <c r="RDU36" s="5"/>
      <c r="RDV36" s="5"/>
      <c r="RDW36" s="5"/>
      <c r="RDX36" s="5"/>
      <c r="RDY36" s="5"/>
      <c r="RDZ36" s="5"/>
      <c r="REA36" s="5"/>
      <c r="REB36" s="5"/>
      <c r="REC36" s="5"/>
      <c r="RED36" s="5"/>
      <c r="REE36" s="5"/>
      <c r="REF36" s="5"/>
      <c r="REG36" s="5"/>
      <c r="REH36" s="5"/>
      <c r="REI36" s="5"/>
      <c r="REJ36" s="5"/>
      <c r="REK36" s="5"/>
      <c r="REL36" s="5"/>
      <c r="REM36" s="5"/>
      <c r="REN36" s="5"/>
      <c r="REO36" s="5"/>
      <c r="REP36" s="5"/>
      <c r="REQ36" s="5"/>
      <c r="RER36" s="5"/>
      <c r="RES36" s="5"/>
      <c r="RET36" s="5"/>
      <c r="REU36" s="5"/>
      <c r="REV36" s="5"/>
      <c r="REW36" s="5"/>
      <c r="REX36" s="5"/>
      <c r="REY36" s="5"/>
      <c r="REZ36" s="5"/>
      <c r="RFA36" s="5"/>
      <c r="RFB36" s="5"/>
      <c r="RFC36" s="5"/>
      <c r="RFD36" s="5"/>
      <c r="RFE36" s="5"/>
      <c r="RFF36" s="5"/>
      <c r="RFG36" s="5"/>
      <c r="RFH36" s="5"/>
      <c r="RFI36" s="5"/>
      <c r="RFJ36" s="5"/>
      <c r="RFK36" s="5"/>
      <c r="RFL36" s="5"/>
      <c r="RFM36" s="5"/>
      <c r="RFN36" s="5"/>
      <c r="RFO36" s="5"/>
      <c r="RFP36" s="5"/>
      <c r="RFQ36" s="5"/>
      <c r="RFR36" s="5"/>
      <c r="RFS36" s="5"/>
      <c r="RFT36" s="5"/>
      <c r="RFU36" s="5"/>
      <c r="RFV36" s="5"/>
      <c r="RFW36" s="5"/>
      <c r="RFX36" s="5"/>
      <c r="RFY36" s="5"/>
      <c r="RFZ36" s="5"/>
      <c r="RGA36" s="5"/>
      <c r="RGB36" s="5"/>
      <c r="RGC36" s="5"/>
      <c r="RGD36" s="5"/>
      <c r="RGE36" s="5"/>
      <c r="RGF36" s="5"/>
      <c r="RGG36" s="5"/>
      <c r="RGH36" s="5"/>
      <c r="RGI36" s="5"/>
      <c r="RGJ36" s="5"/>
      <c r="RGK36" s="5"/>
      <c r="RGL36" s="5"/>
      <c r="RGM36" s="5"/>
      <c r="RGN36" s="5"/>
      <c r="RGO36" s="5"/>
      <c r="RGP36" s="5"/>
      <c r="RGQ36" s="5"/>
      <c r="RGR36" s="5"/>
      <c r="RGS36" s="5"/>
      <c r="RGT36" s="5"/>
      <c r="RGU36" s="5"/>
      <c r="RGV36" s="5"/>
      <c r="RGW36" s="5"/>
      <c r="RGX36" s="5"/>
      <c r="RGY36" s="5"/>
      <c r="RGZ36" s="5"/>
      <c r="RHA36" s="5"/>
      <c r="RHB36" s="5"/>
      <c r="RHC36" s="5"/>
      <c r="RHD36" s="5"/>
      <c r="RHE36" s="5"/>
      <c r="RHF36" s="5"/>
      <c r="RHG36" s="5"/>
      <c r="RHH36" s="5"/>
      <c r="RHI36" s="5"/>
      <c r="RHJ36" s="5"/>
      <c r="RHK36" s="5"/>
      <c r="RHL36" s="5"/>
      <c r="RHM36" s="5"/>
      <c r="RHN36" s="5"/>
      <c r="RHO36" s="5"/>
      <c r="RHP36" s="5"/>
      <c r="RHQ36" s="5"/>
      <c r="RHR36" s="5"/>
      <c r="RHS36" s="5"/>
      <c r="RHT36" s="5"/>
      <c r="RHU36" s="5"/>
      <c r="RHV36" s="5"/>
      <c r="RHW36" s="5"/>
      <c r="RHX36" s="5"/>
      <c r="RHY36" s="5"/>
      <c r="RHZ36" s="5"/>
      <c r="RIA36" s="5"/>
      <c r="RIB36" s="5"/>
      <c r="RIC36" s="5"/>
      <c r="RID36" s="5"/>
      <c r="RIE36" s="5"/>
      <c r="RIF36" s="5"/>
      <c r="RIG36" s="5"/>
      <c r="RIH36" s="5"/>
      <c r="RII36" s="5"/>
      <c r="RIJ36" s="5"/>
      <c r="RIK36" s="5"/>
      <c r="RIL36" s="5"/>
      <c r="RIM36" s="5"/>
      <c r="RIN36" s="5"/>
      <c r="RIO36" s="5"/>
      <c r="RIP36" s="5"/>
      <c r="RIQ36" s="5"/>
      <c r="RIR36" s="5"/>
      <c r="RIS36" s="5"/>
      <c r="RIT36" s="5"/>
      <c r="RIU36" s="5"/>
      <c r="RIV36" s="5"/>
      <c r="RIW36" s="5"/>
      <c r="RIX36" s="5"/>
      <c r="RIY36" s="5"/>
      <c r="RIZ36" s="5"/>
      <c r="RJA36" s="5"/>
      <c r="RJB36" s="5"/>
      <c r="RJC36" s="5"/>
      <c r="RJD36" s="5"/>
      <c r="RJE36" s="5"/>
      <c r="RJF36" s="5"/>
      <c r="RJG36" s="5"/>
      <c r="RJH36" s="5"/>
      <c r="RJI36" s="5"/>
      <c r="RJJ36" s="5"/>
      <c r="RJK36" s="5"/>
      <c r="RJL36" s="5"/>
      <c r="RJM36" s="5"/>
      <c r="RJN36" s="5"/>
      <c r="RJO36" s="5"/>
      <c r="RJP36" s="5"/>
      <c r="RJQ36" s="5"/>
      <c r="RJR36" s="5"/>
      <c r="RJS36" s="5"/>
      <c r="RJT36" s="5"/>
      <c r="RJU36" s="5"/>
      <c r="RJV36" s="5"/>
      <c r="RJW36" s="5"/>
      <c r="RJX36" s="5"/>
      <c r="RJY36" s="5"/>
      <c r="RJZ36" s="5"/>
      <c r="RKA36" s="5"/>
      <c r="RKB36" s="5"/>
      <c r="RKC36" s="5"/>
      <c r="RKD36" s="5"/>
      <c r="RKE36" s="5"/>
      <c r="RKF36" s="5"/>
      <c r="RKG36" s="5"/>
      <c r="RKH36" s="5"/>
      <c r="RKI36" s="5"/>
      <c r="RKJ36" s="5"/>
      <c r="RKK36" s="5"/>
      <c r="RKL36" s="5"/>
      <c r="RKM36" s="5"/>
      <c r="RKN36" s="5"/>
      <c r="RKO36" s="5"/>
      <c r="RKP36" s="5"/>
      <c r="RKQ36" s="5"/>
      <c r="RKR36" s="5"/>
      <c r="RKS36" s="5"/>
      <c r="RKT36" s="5"/>
      <c r="RKU36" s="5"/>
      <c r="RKV36" s="5"/>
      <c r="RKW36" s="5"/>
      <c r="RKX36" s="5"/>
      <c r="RKY36" s="5"/>
      <c r="RKZ36" s="5"/>
      <c r="RLA36" s="5"/>
      <c r="RLB36" s="5"/>
      <c r="RLC36" s="5"/>
      <c r="RLD36" s="5"/>
      <c r="RLE36" s="5"/>
      <c r="RLF36" s="5"/>
      <c r="RLG36" s="5"/>
      <c r="RLH36" s="5"/>
      <c r="RLI36" s="5"/>
      <c r="RLJ36" s="5"/>
      <c r="RLK36" s="5"/>
      <c r="RLL36" s="5"/>
      <c r="RLM36" s="5"/>
      <c r="RLN36" s="5"/>
      <c r="RLO36" s="5"/>
      <c r="RLP36" s="5"/>
      <c r="RLQ36" s="5"/>
      <c r="RLR36" s="5"/>
      <c r="RLS36" s="5"/>
      <c r="RLT36" s="5"/>
      <c r="RLU36" s="5"/>
      <c r="RLV36" s="5"/>
      <c r="RLW36" s="5"/>
      <c r="RLX36" s="5"/>
      <c r="RLY36" s="5"/>
      <c r="RLZ36" s="5"/>
      <c r="RMA36" s="5"/>
      <c r="RMB36" s="5"/>
      <c r="RMC36" s="5"/>
      <c r="RMD36" s="5"/>
      <c r="RME36" s="5"/>
      <c r="RMF36" s="5"/>
      <c r="RMG36" s="5"/>
      <c r="RMH36" s="5"/>
      <c r="RMI36" s="5"/>
      <c r="RMJ36" s="5"/>
      <c r="RMK36" s="5"/>
      <c r="RML36" s="5"/>
      <c r="RMM36" s="5"/>
      <c r="RMN36" s="5"/>
      <c r="RMO36" s="5"/>
      <c r="RMP36" s="5"/>
      <c r="RMQ36" s="5"/>
      <c r="RMR36" s="5"/>
      <c r="RMS36" s="5"/>
      <c r="RMT36" s="5"/>
      <c r="RMU36" s="5"/>
      <c r="RMV36" s="5"/>
      <c r="RMW36" s="5"/>
      <c r="RMX36" s="5"/>
      <c r="RMY36" s="5"/>
      <c r="RMZ36" s="5"/>
      <c r="RNA36" s="5"/>
      <c r="RNB36" s="5"/>
      <c r="RNC36" s="5"/>
      <c r="RND36" s="5"/>
      <c r="RNE36" s="5"/>
      <c r="RNF36" s="5"/>
      <c r="RNG36" s="5"/>
      <c r="RNH36" s="5"/>
      <c r="RNI36" s="5"/>
      <c r="RNJ36" s="5"/>
      <c r="RNK36" s="5"/>
      <c r="RNL36" s="5"/>
      <c r="RNM36" s="5"/>
      <c r="RNN36" s="5"/>
      <c r="RNO36" s="5"/>
      <c r="RNP36" s="5"/>
      <c r="RNQ36" s="5"/>
      <c r="RNR36" s="5"/>
      <c r="RNS36" s="5"/>
      <c r="RNT36" s="5"/>
      <c r="RNU36" s="5"/>
      <c r="RNV36" s="5"/>
      <c r="RNW36" s="5"/>
      <c r="RNX36" s="5"/>
      <c r="RNY36" s="5"/>
      <c r="RNZ36" s="5"/>
      <c r="ROA36" s="5"/>
      <c r="ROB36" s="5"/>
      <c r="ROC36" s="5"/>
      <c r="ROD36" s="5"/>
      <c r="ROE36" s="5"/>
      <c r="ROF36" s="5"/>
      <c r="ROG36" s="5"/>
      <c r="ROH36" s="5"/>
      <c r="ROI36" s="5"/>
      <c r="ROJ36" s="5"/>
      <c r="ROK36" s="5"/>
      <c r="ROL36" s="5"/>
      <c r="ROM36" s="5"/>
      <c r="RON36" s="5"/>
      <c r="ROO36" s="5"/>
      <c r="ROP36" s="5"/>
      <c r="ROQ36" s="5"/>
      <c r="ROR36" s="5"/>
      <c r="ROS36" s="5"/>
      <c r="ROT36" s="5"/>
      <c r="ROU36" s="5"/>
      <c r="ROV36" s="5"/>
      <c r="ROW36" s="5"/>
      <c r="ROX36" s="5"/>
      <c r="ROY36" s="5"/>
      <c r="ROZ36" s="5"/>
      <c r="RPA36" s="5"/>
      <c r="RPB36" s="5"/>
      <c r="RPC36" s="5"/>
      <c r="RPD36" s="5"/>
      <c r="RPE36" s="5"/>
      <c r="RPF36" s="5"/>
      <c r="RPG36" s="5"/>
      <c r="RPH36" s="5"/>
      <c r="RPI36" s="5"/>
      <c r="RPJ36" s="5"/>
      <c r="RPK36" s="5"/>
      <c r="RPL36" s="5"/>
      <c r="RPM36" s="5"/>
      <c r="RPN36" s="5"/>
      <c r="RPO36" s="5"/>
      <c r="RPP36" s="5"/>
      <c r="RPQ36" s="5"/>
      <c r="RPR36" s="5"/>
      <c r="RPS36" s="5"/>
      <c r="RPT36" s="5"/>
      <c r="RPU36" s="5"/>
      <c r="RPV36" s="5"/>
      <c r="RPW36" s="5"/>
      <c r="RPX36" s="5"/>
      <c r="RPY36" s="5"/>
      <c r="RPZ36" s="5"/>
      <c r="RQA36" s="5"/>
      <c r="RQB36" s="5"/>
      <c r="RQC36" s="5"/>
      <c r="RQD36" s="5"/>
      <c r="RQE36" s="5"/>
      <c r="RQF36" s="5"/>
      <c r="RQG36" s="5"/>
      <c r="RQH36" s="5"/>
      <c r="RQI36" s="5"/>
      <c r="RQJ36" s="5"/>
      <c r="RQK36" s="5"/>
      <c r="RQL36" s="5"/>
      <c r="RQM36" s="5"/>
      <c r="RQN36" s="5"/>
      <c r="RQO36" s="5"/>
      <c r="RQP36" s="5"/>
      <c r="RQQ36" s="5"/>
      <c r="RQR36" s="5"/>
      <c r="RQS36" s="5"/>
      <c r="RQT36" s="5"/>
      <c r="RQU36" s="5"/>
      <c r="RQV36" s="5"/>
      <c r="RQW36" s="5"/>
      <c r="RQX36" s="5"/>
      <c r="RQY36" s="5"/>
      <c r="RQZ36" s="5"/>
      <c r="RRA36" s="5"/>
      <c r="RRB36" s="5"/>
      <c r="RRC36" s="5"/>
      <c r="RRD36" s="5"/>
      <c r="RRE36" s="5"/>
      <c r="RRF36" s="5"/>
      <c r="RRG36" s="5"/>
      <c r="RRH36" s="5"/>
      <c r="RRI36" s="5"/>
      <c r="RRJ36" s="5"/>
      <c r="RRK36" s="5"/>
      <c r="RRL36" s="5"/>
      <c r="RRM36" s="5"/>
      <c r="RRN36" s="5"/>
      <c r="RRO36" s="5"/>
      <c r="RRP36" s="5"/>
      <c r="RRQ36" s="5"/>
      <c r="RRR36" s="5"/>
      <c r="RRS36" s="5"/>
      <c r="RRT36" s="5"/>
      <c r="RRU36" s="5"/>
      <c r="RRV36" s="5"/>
      <c r="RRW36" s="5"/>
      <c r="RRX36" s="5"/>
      <c r="RRY36" s="5"/>
      <c r="RRZ36" s="5"/>
      <c r="RSA36" s="5"/>
      <c r="RSB36" s="5"/>
      <c r="RSC36" s="5"/>
      <c r="RSD36" s="5"/>
      <c r="RSE36" s="5"/>
      <c r="RSF36" s="5"/>
      <c r="RSG36" s="5"/>
      <c r="RSH36" s="5"/>
      <c r="RSI36" s="5"/>
      <c r="RSJ36" s="5"/>
      <c r="RSK36" s="5"/>
      <c r="RSL36" s="5"/>
      <c r="RSM36" s="5"/>
      <c r="RSN36" s="5"/>
      <c r="RSO36" s="5"/>
      <c r="RSP36" s="5"/>
      <c r="RSQ36" s="5"/>
      <c r="RSR36" s="5"/>
      <c r="RSS36" s="5"/>
      <c r="RST36" s="5"/>
      <c r="RSU36" s="5"/>
      <c r="RSV36" s="5"/>
      <c r="RSW36" s="5"/>
      <c r="RSX36" s="5"/>
      <c r="RSY36" s="5"/>
      <c r="RSZ36" s="5"/>
      <c r="RTA36" s="5"/>
      <c r="RTB36" s="5"/>
      <c r="RTC36" s="5"/>
      <c r="RTD36" s="5"/>
      <c r="RTE36" s="5"/>
      <c r="RTF36" s="5"/>
      <c r="RTG36" s="5"/>
      <c r="RTH36" s="5"/>
      <c r="RTI36" s="5"/>
      <c r="RTJ36" s="5"/>
      <c r="RTK36" s="5"/>
      <c r="RTL36" s="5"/>
      <c r="RTM36" s="5"/>
      <c r="RTN36" s="5"/>
      <c r="RTO36" s="5"/>
      <c r="RTP36" s="5"/>
      <c r="RTQ36" s="5"/>
      <c r="RTR36" s="5"/>
      <c r="RTS36" s="5"/>
      <c r="RTT36" s="5"/>
      <c r="RTU36" s="5"/>
      <c r="RTV36" s="5"/>
      <c r="RTW36" s="5"/>
      <c r="RTX36" s="5"/>
      <c r="RTY36" s="5"/>
      <c r="RTZ36" s="5"/>
      <c r="RUA36" s="5"/>
      <c r="RUB36" s="5"/>
      <c r="RUC36" s="5"/>
      <c r="RUD36" s="5"/>
      <c r="RUE36" s="5"/>
      <c r="RUF36" s="5"/>
      <c r="RUG36" s="5"/>
      <c r="RUH36" s="5"/>
      <c r="RUI36" s="5"/>
      <c r="RUJ36" s="5"/>
      <c r="RUK36" s="5"/>
      <c r="RUL36" s="5"/>
      <c r="RUM36" s="5"/>
      <c r="RUN36" s="5"/>
      <c r="RUO36" s="5"/>
      <c r="RUP36" s="5"/>
      <c r="RUQ36" s="5"/>
      <c r="RUR36" s="5"/>
      <c r="RUS36" s="5"/>
      <c r="RUT36" s="5"/>
      <c r="RUU36" s="5"/>
      <c r="RUV36" s="5"/>
      <c r="RUW36" s="5"/>
      <c r="RUX36" s="5"/>
      <c r="RUY36" s="5"/>
      <c r="RUZ36" s="5"/>
      <c r="RVA36" s="5"/>
      <c r="RVB36" s="5"/>
      <c r="RVC36" s="5"/>
      <c r="RVD36" s="5"/>
      <c r="RVE36" s="5"/>
      <c r="RVF36" s="5"/>
      <c r="RVG36" s="5"/>
      <c r="RVH36" s="5"/>
      <c r="RVI36" s="5"/>
      <c r="RVJ36" s="5"/>
      <c r="RVK36" s="5"/>
      <c r="RVL36" s="5"/>
      <c r="RVM36" s="5"/>
      <c r="RVN36" s="5"/>
      <c r="RVO36" s="5"/>
      <c r="RVP36" s="5"/>
      <c r="RVQ36" s="5"/>
      <c r="RVR36" s="5"/>
      <c r="RVS36" s="5"/>
      <c r="RVT36" s="5"/>
      <c r="RVU36" s="5"/>
      <c r="RVV36" s="5"/>
      <c r="RVW36" s="5"/>
      <c r="RVX36" s="5"/>
      <c r="RVY36" s="5"/>
      <c r="RVZ36" s="5"/>
      <c r="RWA36" s="5"/>
      <c r="RWB36" s="5"/>
      <c r="RWC36" s="5"/>
      <c r="RWD36" s="5"/>
      <c r="RWE36" s="5"/>
      <c r="RWF36" s="5"/>
      <c r="RWG36" s="5"/>
      <c r="RWH36" s="5"/>
      <c r="RWI36" s="5"/>
      <c r="RWJ36" s="5"/>
      <c r="RWK36" s="5"/>
      <c r="RWL36" s="5"/>
      <c r="RWM36" s="5"/>
      <c r="RWN36" s="5"/>
      <c r="RWO36" s="5"/>
      <c r="RWP36" s="5"/>
      <c r="RWQ36" s="5"/>
      <c r="RWR36" s="5"/>
      <c r="RWS36" s="5"/>
      <c r="RWT36" s="5"/>
      <c r="RWU36" s="5"/>
      <c r="RWV36" s="5"/>
      <c r="RWW36" s="5"/>
      <c r="RWX36" s="5"/>
      <c r="RWY36" s="5"/>
      <c r="RWZ36" s="5"/>
      <c r="RXA36" s="5"/>
      <c r="RXB36" s="5"/>
      <c r="RXC36" s="5"/>
      <c r="RXD36" s="5"/>
      <c r="RXE36" s="5"/>
      <c r="RXF36" s="5"/>
      <c r="RXG36" s="5"/>
      <c r="RXH36" s="5"/>
      <c r="RXI36" s="5"/>
      <c r="RXJ36" s="5"/>
      <c r="RXK36" s="5"/>
      <c r="RXL36" s="5"/>
      <c r="RXM36" s="5"/>
      <c r="RXN36" s="5"/>
      <c r="RXO36" s="5"/>
      <c r="RXP36" s="5"/>
      <c r="RXQ36" s="5"/>
      <c r="RXR36" s="5"/>
      <c r="RXS36" s="5"/>
      <c r="RXT36" s="5"/>
      <c r="RXU36" s="5"/>
      <c r="RXV36" s="5"/>
      <c r="RXW36" s="5"/>
      <c r="RXX36" s="5"/>
      <c r="RXY36" s="5"/>
      <c r="RXZ36" s="5"/>
      <c r="RYA36" s="5"/>
      <c r="RYB36" s="5"/>
      <c r="RYC36" s="5"/>
      <c r="RYD36" s="5"/>
      <c r="RYE36" s="5"/>
      <c r="RYF36" s="5"/>
      <c r="RYG36" s="5"/>
      <c r="RYH36" s="5"/>
      <c r="RYI36" s="5"/>
      <c r="RYJ36" s="5"/>
      <c r="RYK36" s="5"/>
      <c r="RYL36" s="5"/>
      <c r="RYM36" s="5"/>
      <c r="RYN36" s="5"/>
      <c r="RYO36" s="5"/>
      <c r="RYP36" s="5"/>
      <c r="RYQ36" s="5"/>
      <c r="RYR36" s="5"/>
      <c r="RYS36" s="5"/>
      <c r="RYT36" s="5"/>
      <c r="RYU36" s="5"/>
      <c r="RYV36" s="5"/>
      <c r="RYW36" s="5"/>
      <c r="RYX36" s="5"/>
      <c r="RYY36" s="5"/>
      <c r="RYZ36" s="5"/>
      <c r="RZA36" s="5"/>
      <c r="RZB36" s="5"/>
      <c r="RZC36" s="5"/>
      <c r="RZD36" s="5"/>
      <c r="RZE36" s="5"/>
      <c r="RZF36" s="5"/>
      <c r="RZG36" s="5"/>
      <c r="RZH36" s="5"/>
      <c r="RZI36" s="5"/>
      <c r="RZJ36" s="5"/>
      <c r="RZK36" s="5"/>
      <c r="RZL36" s="5"/>
      <c r="RZM36" s="5"/>
      <c r="RZN36" s="5"/>
      <c r="RZO36" s="5"/>
      <c r="RZP36" s="5"/>
      <c r="RZQ36" s="5"/>
      <c r="RZR36" s="5"/>
      <c r="RZS36" s="5"/>
      <c r="RZT36" s="5"/>
      <c r="RZU36" s="5"/>
      <c r="RZV36" s="5"/>
      <c r="RZW36" s="5"/>
      <c r="RZX36" s="5"/>
      <c r="RZY36" s="5"/>
      <c r="RZZ36" s="5"/>
      <c r="SAA36" s="5"/>
      <c r="SAB36" s="5"/>
      <c r="SAC36" s="5"/>
      <c r="SAD36" s="5"/>
      <c r="SAE36" s="5"/>
      <c r="SAF36" s="5"/>
      <c r="SAG36" s="5"/>
      <c r="SAH36" s="5"/>
      <c r="SAI36" s="5"/>
      <c r="SAJ36" s="5"/>
      <c r="SAK36" s="5"/>
      <c r="SAL36" s="5"/>
      <c r="SAM36" s="5"/>
      <c r="SAN36" s="5"/>
      <c r="SAO36" s="5"/>
      <c r="SAP36" s="5"/>
      <c r="SAQ36" s="5"/>
      <c r="SAR36" s="5"/>
      <c r="SAS36" s="5"/>
      <c r="SAT36" s="5"/>
      <c r="SAU36" s="5"/>
      <c r="SAV36" s="5"/>
      <c r="SAW36" s="5"/>
      <c r="SAX36" s="5"/>
      <c r="SAY36" s="5"/>
      <c r="SAZ36" s="5"/>
      <c r="SBA36" s="5"/>
      <c r="SBB36" s="5"/>
      <c r="SBC36" s="5"/>
      <c r="SBD36" s="5"/>
      <c r="SBE36" s="5"/>
      <c r="SBF36" s="5"/>
      <c r="SBG36" s="5"/>
      <c r="SBH36" s="5"/>
      <c r="SBI36" s="5"/>
      <c r="SBJ36" s="5"/>
      <c r="SBK36" s="5"/>
      <c r="SBL36" s="5"/>
      <c r="SBM36" s="5"/>
      <c r="SBN36" s="5"/>
      <c r="SBO36" s="5"/>
      <c r="SBP36" s="5"/>
      <c r="SBQ36" s="5"/>
      <c r="SBR36" s="5"/>
      <c r="SBS36" s="5"/>
      <c r="SBT36" s="5"/>
      <c r="SBU36" s="5"/>
      <c r="SBV36" s="5"/>
      <c r="SBW36" s="5"/>
      <c r="SBX36" s="5"/>
      <c r="SBY36" s="5"/>
      <c r="SBZ36" s="5"/>
      <c r="SCA36" s="5"/>
      <c r="SCB36" s="5"/>
      <c r="SCC36" s="5"/>
      <c r="SCD36" s="5"/>
      <c r="SCE36" s="5"/>
      <c r="SCF36" s="5"/>
      <c r="SCG36" s="5"/>
      <c r="SCH36" s="5"/>
      <c r="SCI36" s="5"/>
      <c r="SCJ36" s="5"/>
      <c r="SCK36" s="5"/>
      <c r="SCL36" s="5"/>
      <c r="SCM36" s="5"/>
      <c r="SCN36" s="5"/>
      <c r="SCO36" s="5"/>
      <c r="SCP36" s="5"/>
      <c r="SCQ36" s="5"/>
      <c r="SCR36" s="5"/>
      <c r="SCS36" s="5"/>
      <c r="SCT36" s="5"/>
      <c r="SCU36" s="5"/>
      <c r="SCV36" s="5"/>
      <c r="SCW36" s="5"/>
      <c r="SCX36" s="5"/>
      <c r="SCY36" s="5"/>
      <c r="SCZ36" s="5"/>
      <c r="SDA36" s="5"/>
      <c r="SDB36" s="5"/>
      <c r="SDC36" s="5"/>
      <c r="SDD36" s="5"/>
      <c r="SDE36" s="5"/>
      <c r="SDF36" s="5"/>
      <c r="SDG36" s="5"/>
      <c r="SDH36" s="5"/>
      <c r="SDI36" s="5"/>
      <c r="SDJ36" s="5"/>
      <c r="SDK36" s="5"/>
      <c r="SDL36" s="5"/>
      <c r="SDM36" s="5"/>
      <c r="SDN36" s="5"/>
      <c r="SDO36" s="5"/>
      <c r="SDP36" s="5"/>
      <c r="SDQ36" s="5"/>
      <c r="SDR36" s="5"/>
      <c r="SDS36" s="5"/>
      <c r="SDT36" s="5"/>
      <c r="SDU36" s="5"/>
      <c r="SDV36" s="5"/>
      <c r="SDW36" s="5"/>
      <c r="SDX36" s="5"/>
      <c r="SDY36" s="5"/>
      <c r="SDZ36" s="5"/>
      <c r="SEA36" s="5"/>
      <c r="SEB36" s="5"/>
      <c r="SEC36" s="5"/>
      <c r="SED36" s="5"/>
      <c r="SEE36" s="5"/>
      <c r="SEF36" s="5"/>
      <c r="SEG36" s="5"/>
      <c r="SEH36" s="5"/>
      <c r="SEI36" s="5"/>
      <c r="SEJ36" s="5"/>
      <c r="SEK36" s="5"/>
      <c r="SEL36" s="5"/>
      <c r="SEM36" s="5"/>
      <c r="SEN36" s="5"/>
      <c r="SEO36" s="5"/>
      <c r="SEP36" s="5"/>
      <c r="SEQ36" s="5"/>
      <c r="SER36" s="5"/>
      <c r="SES36" s="5"/>
      <c r="SET36" s="5"/>
      <c r="SEU36" s="5"/>
      <c r="SEV36" s="5"/>
      <c r="SEW36" s="5"/>
      <c r="SEX36" s="5"/>
      <c r="SEY36" s="5"/>
      <c r="SEZ36" s="5"/>
      <c r="SFA36" s="5"/>
      <c r="SFB36" s="5"/>
      <c r="SFC36" s="5"/>
      <c r="SFD36" s="5"/>
      <c r="SFE36" s="5"/>
      <c r="SFF36" s="5"/>
      <c r="SFG36" s="5"/>
      <c r="SFH36" s="5"/>
      <c r="SFI36" s="5"/>
      <c r="SFJ36" s="5"/>
      <c r="SFK36" s="5"/>
      <c r="SFL36" s="5"/>
      <c r="SFM36" s="5"/>
      <c r="SFN36" s="5"/>
      <c r="SFO36" s="5"/>
      <c r="SFP36" s="5"/>
      <c r="SFQ36" s="5"/>
      <c r="SFR36" s="5"/>
      <c r="SFS36" s="5"/>
      <c r="SFT36" s="5"/>
      <c r="SFU36" s="5"/>
      <c r="SFV36" s="5"/>
      <c r="SFW36" s="5"/>
      <c r="SFX36" s="5"/>
      <c r="SFY36" s="5"/>
      <c r="SFZ36" s="5"/>
      <c r="SGA36" s="5"/>
      <c r="SGB36" s="5"/>
      <c r="SGC36" s="5"/>
      <c r="SGD36" s="5"/>
      <c r="SGE36" s="5"/>
      <c r="SGF36" s="5"/>
      <c r="SGG36" s="5"/>
      <c r="SGH36" s="5"/>
      <c r="SGI36" s="5"/>
      <c r="SGJ36" s="5"/>
      <c r="SGK36" s="5"/>
      <c r="SGL36" s="5"/>
      <c r="SGM36" s="5"/>
      <c r="SGN36" s="5"/>
      <c r="SGO36" s="5"/>
      <c r="SGP36" s="5"/>
      <c r="SGQ36" s="5"/>
      <c r="SGR36" s="5"/>
      <c r="SGS36" s="5"/>
      <c r="SGT36" s="5"/>
      <c r="SGU36" s="5"/>
      <c r="SGV36" s="5"/>
      <c r="SGW36" s="5"/>
      <c r="SGX36" s="5"/>
      <c r="SGY36" s="5"/>
      <c r="SGZ36" s="5"/>
      <c r="SHA36" s="5"/>
      <c r="SHB36" s="5"/>
      <c r="SHC36" s="5"/>
      <c r="SHD36" s="5"/>
      <c r="SHE36" s="5"/>
      <c r="SHF36" s="5"/>
      <c r="SHG36" s="5"/>
      <c r="SHH36" s="5"/>
      <c r="SHI36" s="5"/>
      <c r="SHJ36" s="5"/>
      <c r="SHK36" s="5"/>
      <c r="SHL36" s="5"/>
      <c r="SHM36" s="5"/>
      <c r="SHN36" s="5"/>
      <c r="SHO36" s="5"/>
      <c r="SHP36" s="5"/>
      <c r="SHQ36" s="5"/>
      <c r="SHR36" s="5"/>
      <c r="SHS36" s="5"/>
      <c r="SHT36" s="5"/>
      <c r="SHU36" s="5"/>
      <c r="SHV36" s="5"/>
      <c r="SHW36" s="5"/>
      <c r="SHX36" s="5"/>
      <c r="SHY36" s="5"/>
      <c r="SHZ36" s="5"/>
      <c r="SIA36" s="5"/>
      <c r="SIB36" s="5"/>
      <c r="SIC36" s="5"/>
      <c r="SID36" s="5"/>
      <c r="SIE36" s="5"/>
      <c r="SIF36" s="5"/>
      <c r="SIG36" s="5"/>
      <c r="SIH36" s="5"/>
      <c r="SII36" s="5"/>
      <c r="SIJ36" s="5"/>
      <c r="SIK36" s="5"/>
      <c r="SIL36" s="5"/>
      <c r="SIM36" s="5"/>
      <c r="SIN36" s="5"/>
      <c r="SIO36" s="5"/>
      <c r="SIP36" s="5"/>
      <c r="SIQ36" s="5"/>
      <c r="SIR36" s="5"/>
      <c r="SIS36" s="5"/>
      <c r="SIT36" s="5"/>
      <c r="SIU36" s="5"/>
      <c r="SIV36" s="5"/>
      <c r="SIW36" s="5"/>
      <c r="SIX36" s="5"/>
      <c r="SIY36" s="5"/>
      <c r="SIZ36" s="5"/>
      <c r="SJA36" s="5"/>
      <c r="SJB36" s="5"/>
      <c r="SJC36" s="5"/>
      <c r="SJD36" s="5"/>
      <c r="SJE36" s="5"/>
      <c r="SJF36" s="5"/>
      <c r="SJG36" s="5"/>
      <c r="SJH36" s="5"/>
      <c r="SJI36" s="5"/>
      <c r="SJJ36" s="5"/>
      <c r="SJK36" s="5"/>
      <c r="SJL36" s="5"/>
      <c r="SJM36" s="5"/>
      <c r="SJN36" s="5"/>
      <c r="SJO36" s="5"/>
      <c r="SJP36" s="5"/>
      <c r="SJQ36" s="5"/>
      <c r="SJR36" s="5"/>
      <c r="SJS36" s="5"/>
      <c r="SJT36" s="5"/>
      <c r="SJU36" s="5"/>
      <c r="SJV36" s="5"/>
      <c r="SJW36" s="5"/>
      <c r="SJX36" s="5"/>
      <c r="SJY36" s="5"/>
      <c r="SJZ36" s="5"/>
      <c r="SKA36" s="5"/>
      <c r="SKB36" s="5"/>
      <c r="SKC36" s="5"/>
      <c r="SKD36" s="5"/>
      <c r="SKE36" s="5"/>
      <c r="SKF36" s="5"/>
      <c r="SKG36" s="5"/>
      <c r="SKH36" s="5"/>
      <c r="SKI36" s="5"/>
      <c r="SKJ36" s="5"/>
      <c r="SKK36" s="5"/>
      <c r="SKL36" s="5"/>
      <c r="SKM36" s="5"/>
      <c r="SKN36" s="5"/>
      <c r="SKO36" s="5"/>
      <c r="SKP36" s="5"/>
      <c r="SKQ36" s="5"/>
      <c r="SKR36" s="5"/>
      <c r="SKS36" s="5"/>
      <c r="SKT36" s="5"/>
      <c r="SKU36" s="5"/>
      <c r="SKV36" s="5"/>
      <c r="SKW36" s="5"/>
      <c r="SKX36" s="5"/>
      <c r="SKY36" s="5"/>
      <c r="SKZ36" s="5"/>
      <c r="SLA36" s="5"/>
      <c r="SLB36" s="5"/>
      <c r="SLC36" s="5"/>
      <c r="SLD36" s="5"/>
      <c r="SLE36" s="5"/>
      <c r="SLF36" s="5"/>
      <c r="SLG36" s="5"/>
      <c r="SLH36" s="5"/>
      <c r="SLI36" s="5"/>
      <c r="SLJ36" s="5"/>
      <c r="SLK36" s="5"/>
      <c r="SLL36" s="5"/>
      <c r="SLM36" s="5"/>
      <c r="SLN36" s="5"/>
      <c r="SLO36" s="5"/>
      <c r="SLP36" s="5"/>
      <c r="SLQ36" s="5"/>
      <c r="SLR36" s="5"/>
      <c r="SLS36" s="5"/>
      <c r="SLT36" s="5"/>
      <c r="SLU36" s="5"/>
      <c r="SLV36" s="5"/>
      <c r="SLW36" s="5"/>
      <c r="SLX36" s="5"/>
      <c r="SLY36" s="5"/>
      <c r="SLZ36" s="5"/>
      <c r="SMA36" s="5"/>
      <c r="SMB36" s="5"/>
      <c r="SMC36" s="5"/>
      <c r="SMD36" s="5"/>
      <c r="SME36" s="5"/>
      <c r="SMF36" s="5"/>
      <c r="SMG36" s="5"/>
      <c r="SMH36" s="5"/>
      <c r="SMI36" s="5"/>
      <c r="SMJ36" s="5"/>
      <c r="SMK36" s="5"/>
      <c r="SML36" s="5"/>
      <c r="SMM36" s="5"/>
      <c r="SMN36" s="5"/>
      <c r="SMO36" s="5"/>
      <c r="SMP36" s="5"/>
      <c r="SMQ36" s="5"/>
      <c r="SMR36" s="5"/>
      <c r="SMS36" s="5"/>
      <c r="SMT36" s="5"/>
      <c r="SMU36" s="5"/>
      <c r="SMV36" s="5"/>
      <c r="SMW36" s="5"/>
      <c r="SMX36" s="5"/>
      <c r="SMY36" s="5"/>
      <c r="SMZ36" s="5"/>
      <c r="SNA36" s="5"/>
      <c r="SNB36" s="5"/>
      <c r="SNC36" s="5"/>
      <c r="SND36" s="5"/>
      <c r="SNE36" s="5"/>
      <c r="SNF36" s="5"/>
      <c r="SNG36" s="5"/>
      <c r="SNH36" s="5"/>
      <c r="SNI36" s="5"/>
      <c r="SNJ36" s="5"/>
      <c r="SNK36" s="5"/>
      <c r="SNL36" s="5"/>
      <c r="SNM36" s="5"/>
      <c r="SNN36" s="5"/>
      <c r="SNO36" s="5"/>
      <c r="SNP36" s="5"/>
      <c r="SNQ36" s="5"/>
      <c r="SNR36" s="5"/>
      <c r="SNS36" s="5"/>
      <c r="SNT36" s="5"/>
      <c r="SNU36" s="5"/>
      <c r="SNV36" s="5"/>
      <c r="SNW36" s="5"/>
      <c r="SNX36" s="5"/>
      <c r="SNY36" s="5"/>
      <c r="SNZ36" s="5"/>
      <c r="SOA36" s="5"/>
      <c r="SOB36" s="5"/>
      <c r="SOC36" s="5"/>
      <c r="SOD36" s="5"/>
      <c r="SOE36" s="5"/>
      <c r="SOF36" s="5"/>
      <c r="SOG36" s="5"/>
      <c r="SOH36" s="5"/>
      <c r="SOI36" s="5"/>
      <c r="SOJ36" s="5"/>
      <c r="SOK36" s="5"/>
      <c r="SOL36" s="5"/>
      <c r="SOM36" s="5"/>
      <c r="SON36" s="5"/>
      <c r="SOO36" s="5"/>
      <c r="SOP36" s="5"/>
      <c r="SOQ36" s="5"/>
      <c r="SOR36" s="5"/>
      <c r="SOS36" s="5"/>
      <c r="SOT36" s="5"/>
      <c r="SOU36" s="5"/>
      <c r="SOV36" s="5"/>
      <c r="SOW36" s="5"/>
      <c r="SOX36" s="5"/>
      <c r="SOY36" s="5"/>
      <c r="SOZ36" s="5"/>
      <c r="SPA36" s="5"/>
      <c r="SPB36" s="5"/>
      <c r="SPC36" s="5"/>
      <c r="SPD36" s="5"/>
      <c r="SPE36" s="5"/>
      <c r="SPF36" s="5"/>
      <c r="SPG36" s="5"/>
      <c r="SPH36" s="5"/>
      <c r="SPI36" s="5"/>
      <c r="SPJ36" s="5"/>
      <c r="SPK36" s="5"/>
      <c r="SPL36" s="5"/>
      <c r="SPM36" s="5"/>
      <c r="SPN36" s="5"/>
      <c r="SPO36" s="5"/>
      <c r="SPP36" s="5"/>
      <c r="SPQ36" s="5"/>
      <c r="SPR36" s="5"/>
      <c r="SPS36" s="5"/>
      <c r="SPT36" s="5"/>
      <c r="SPU36" s="5"/>
      <c r="SPV36" s="5"/>
      <c r="SPW36" s="5"/>
      <c r="SPX36" s="5"/>
      <c r="SPY36" s="5"/>
      <c r="SPZ36" s="5"/>
      <c r="SQA36" s="5"/>
      <c r="SQB36" s="5"/>
      <c r="SQC36" s="5"/>
      <c r="SQD36" s="5"/>
      <c r="SQE36" s="5"/>
      <c r="SQF36" s="5"/>
      <c r="SQG36" s="5"/>
      <c r="SQH36" s="5"/>
      <c r="SQI36" s="5"/>
      <c r="SQJ36" s="5"/>
      <c r="SQK36" s="5"/>
      <c r="SQL36" s="5"/>
      <c r="SQM36" s="5"/>
      <c r="SQN36" s="5"/>
      <c r="SQO36" s="5"/>
      <c r="SQP36" s="5"/>
      <c r="SQQ36" s="5"/>
      <c r="SQR36" s="5"/>
      <c r="SQS36" s="5"/>
      <c r="SQT36" s="5"/>
      <c r="SQU36" s="5"/>
      <c r="SQV36" s="5"/>
      <c r="SQW36" s="5"/>
      <c r="SQX36" s="5"/>
      <c r="SQY36" s="5"/>
      <c r="SQZ36" s="5"/>
      <c r="SRA36" s="5"/>
      <c r="SRB36" s="5"/>
      <c r="SRC36" s="5"/>
      <c r="SRD36" s="5"/>
      <c r="SRE36" s="5"/>
      <c r="SRF36" s="5"/>
      <c r="SRG36" s="5"/>
      <c r="SRH36" s="5"/>
      <c r="SRI36" s="5"/>
      <c r="SRJ36" s="5"/>
      <c r="SRK36" s="5"/>
      <c r="SRL36" s="5"/>
      <c r="SRM36" s="5"/>
      <c r="SRN36" s="5"/>
      <c r="SRO36" s="5"/>
      <c r="SRP36" s="5"/>
      <c r="SRQ36" s="5"/>
      <c r="SRR36" s="5"/>
      <c r="SRS36" s="5"/>
      <c r="SRT36" s="5"/>
      <c r="SRU36" s="5"/>
      <c r="SRV36" s="5"/>
      <c r="SRW36" s="5"/>
      <c r="SRX36" s="5"/>
      <c r="SRY36" s="5"/>
      <c r="SRZ36" s="5"/>
      <c r="SSA36" s="5"/>
      <c r="SSB36" s="5"/>
      <c r="SSC36" s="5"/>
      <c r="SSD36" s="5"/>
      <c r="SSE36" s="5"/>
      <c r="SSF36" s="5"/>
      <c r="SSG36" s="5"/>
      <c r="SSH36" s="5"/>
      <c r="SSI36" s="5"/>
      <c r="SSJ36" s="5"/>
      <c r="SSK36" s="5"/>
      <c r="SSL36" s="5"/>
      <c r="SSM36" s="5"/>
      <c r="SSN36" s="5"/>
      <c r="SSO36" s="5"/>
      <c r="SSP36" s="5"/>
      <c r="SSQ36" s="5"/>
      <c r="SSR36" s="5"/>
      <c r="SSS36" s="5"/>
      <c r="SST36" s="5"/>
      <c r="SSU36" s="5"/>
      <c r="SSV36" s="5"/>
      <c r="SSW36" s="5"/>
      <c r="SSX36" s="5"/>
      <c r="SSY36" s="5"/>
      <c r="SSZ36" s="5"/>
      <c r="STA36" s="5"/>
      <c r="STB36" s="5"/>
      <c r="STC36" s="5"/>
      <c r="STD36" s="5"/>
      <c r="STE36" s="5"/>
      <c r="STF36" s="5"/>
      <c r="STG36" s="5"/>
      <c r="STH36" s="5"/>
      <c r="STI36" s="5"/>
      <c r="STJ36" s="5"/>
      <c r="STK36" s="5"/>
      <c r="STL36" s="5"/>
      <c r="STM36" s="5"/>
      <c r="STN36" s="5"/>
      <c r="STO36" s="5"/>
      <c r="STP36" s="5"/>
      <c r="STQ36" s="5"/>
      <c r="STR36" s="5"/>
      <c r="STS36" s="5"/>
      <c r="STT36" s="5"/>
      <c r="STU36" s="5"/>
      <c r="STV36" s="5"/>
      <c r="STW36" s="5"/>
      <c r="STX36" s="5"/>
      <c r="STY36" s="5"/>
      <c r="STZ36" s="5"/>
      <c r="SUA36" s="5"/>
      <c r="SUB36" s="5"/>
      <c r="SUC36" s="5"/>
      <c r="SUD36" s="5"/>
      <c r="SUE36" s="5"/>
      <c r="SUF36" s="5"/>
      <c r="SUG36" s="5"/>
      <c r="SUH36" s="5"/>
      <c r="SUI36" s="5"/>
      <c r="SUJ36" s="5"/>
      <c r="SUK36" s="5"/>
      <c r="SUL36" s="5"/>
      <c r="SUM36" s="5"/>
      <c r="SUN36" s="5"/>
      <c r="SUO36" s="5"/>
      <c r="SUP36" s="5"/>
      <c r="SUQ36" s="5"/>
      <c r="SUR36" s="5"/>
      <c r="SUS36" s="5"/>
      <c r="SUT36" s="5"/>
      <c r="SUU36" s="5"/>
      <c r="SUV36" s="5"/>
      <c r="SUW36" s="5"/>
      <c r="SUX36" s="5"/>
      <c r="SUY36" s="5"/>
      <c r="SUZ36" s="5"/>
      <c r="SVA36" s="5"/>
      <c r="SVB36" s="5"/>
      <c r="SVC36" s="5"/>
      <c r="SVD36" s="5"/>
      <c r="SVE36" s="5"/>
      <c r="SVF36" s="5"/>
      <c r="SVG36" s="5"/>
      <c r="SVH36" s="5"/>
      <c r="SVI36" s="5"/>
      <c r="SVJ36" s="5"/>
      <c r="SVK36" s="5"/>
      <c r="SVL36" s="5"/>
      <c r="SVM36" s="5"/>
      <c r="SVN36" s="5"/>
      <c r="SVO36" s="5"/>
      <c r="SVP36" s="5"/>
      <c r="SVQ36" s="5"/>
      <c r="SVR36" s="5"/>
      <c r="SVS36" s="5"/>
      <c r="SVT36" s="5"/>
      <c r="SVU36" s="5"/>
      <c r="SVV36" s="5"/>
      <c r="SVW36" s="5"/>
      <c r="SVX36" s="5"/>
      <c r="SVY36" s="5"/>
      <c r="SVZ36" s="5"/>
      <c r="SWA36" s="5"/>
      <c r="SWB36" s="5"/>
      <c r="SWC36" s="5"/>
      <c r="SWD36" s="5"/>
      <c r="SWE36" s="5"/>
      <c r="SWF36" s="5"/>
      <c r="SWG36" s="5"/>
      <c r="SWH36" s="5"/>
      <c r="SWI36" s="5"/>
      <c r="SWJ36" s="5"/>
      <c r="SWK36" s="5"/>
      <c r="SWL36" s="5"/>
      <c r="SWM36" s="5"/>
      <c r="SWN36" s="5"/>
      <c r="SWO36" s="5"/>
      <c r="SWP36" s="5"/>
      <c r="SWQ36" s="5"/>
      <c r="SWR36" s="5"/>
      <c r="SWS36" s="5"/>
      <c r="SWT36" s="5"/>
      <c r="SWU36" s="5"/>
      <c r="SWV36" s="5"/>
      <c r="SWW36" s="5"/>
      <c r="SWX36" s="5"/>
      <c r="SWY36" s="5"/>
      <c r="SWZ36" s="5"/>
      <c r="SXA36" s="5"/>
      <c r="SXB36" s="5"/>
      <c r="SXC36" s="5"/>
      <c r="SXD36" s="5"/>
      <c r="SXE36" s="5"/>
      <c r="SXF36" s="5"/>
      <c r="SXG36" s="5"/>
      <c r="SXH36" s="5"/>
      <c r="SXI36" s="5"/>
      <c r="SXJ36" s="5"/>
      <c r="SXK36" s="5"/>
      <c r="SXL36" s="5"/>
      <c r="SXM36" s="5"/>
      <c r="SXN36" s="5"/>
      <c r="SXO36" s="5"/>
      <c r="SXP36" s="5"/>
      <c r="SXQ36" s="5"/>
      <c r="SXR36" s="5"/>
      <c r="SXS36" s="5"/>
      <c r="SXT36" s="5"/>
      <c r="SXU36" s="5"/>
      <c r="SXV36" s="5"/>
      <c r="SXW36" s="5"/>
      <c r="SXX36" s="5"/>
      <c r="SXY36" s="5"/>
      <c r="SXZ36" s="5"/>
      <c r="SYA36" s="5"/>
      <c r="SYB36" s="5"/>
      <c r="SYC36" s="5"/>
      <c r="SYD36" s="5"/>
      <c r="SYE36" s="5"/>
      <c r="SYF36" s="5"/>
      <c r="SYG36" s="5"/>
      <c r="SYH36" s="5"/>
      <c r="SYI36" s="5"/>
      <c r="SYJ36" s="5"/>
      <c r="SYK36" s="5"/>
      <c r="SYL36" s="5"/>
      <c r="SYM36" s="5"/>
      <c r="SYN36" s="5"/>
      <c r="SYO36" s="5"/>
      <c r="SYP36" s="5"/>
      <c r="SYQ36" s="5"/>
      <c r="SYR36" s="5"/>
      <c r="SYS36" s="5"/>
      <c r="SYT36" s="5"/>
      <c r="SYU36" s="5"/>
      <c r="SYV36" s="5"/>
      <c r="SYW36" s="5"/>
      <c r="SYX36" s="5"/>
      <c r="SYY36" s="5"/>
      <c r="SYZ36" s="5"/>
      <c r="SZA36" s="5"/>
      <c r="SZB36" s="5"/>
      <c r="SZC36" s="5"/>
      <c r="SZD36" s="5"/>
      <c r="SZE36" s="5"/>
      <c r="SZF36" s="5"/>
      <c r="SZG36" s="5"/>
      <c r="SZH36" s="5"/>
      <c r="SZI36" s="5"/>
      <c r="SZJ36" s="5"/>
      <c r="SZK36" s="5"/>
      <c r="SZL36" s="5"/>
      <c r="SZM36" s="5"/>
      <c r="SZN36" s="5"/>
      <c r="SZO36" s="5"/>
      <c r="SZP36" s="5"/>
      <c r="SZQ36" s="5"/>
      <c r="SZR36" s="5"/>
      <c r="SZS36" s="5"/>
      <c r="SZT36" s="5"/>
      <c r="SZU36" s="5"/>
      <c r="SZV36" s="5"/>
      <c r="SZW36" s="5"/>
      <c r="SZX36" s="5"/>
      <c r="SZY36" s="5"/>
      <c r="SZZ36" s="5"/>
      <c r="TAA36" s="5"/>
      <c r="TAB36" s="5"/>
      <c r="TAC36" s="5"/>
      <c r="TAD36" s="5"/>
      <c r="TAE36" s="5"/>
      <c r="TAF36" s="5"/>
      <c r="TAG36" s="5"/>
      <c r="TAH36" s="5"/>
      <c r="TAI36" s="5"/>
      <c r="TAJ36" s="5"/>
      <c r="TAK36" s="5"/>
      <c r="TAL36" s="5"/>
      <c r="TAM36" s="5"/>
      <c r="TAN36" s="5"/>
      <c r="TAO36" s="5"/>
      <c r="TAP36" s="5"/>
      <c r="TAQ36" s="5"/>
      <c r="TAR36" s="5"/>
      <c r="TAS36" s="5"/>
      <c r="TAT36" s="5"/>
      <c r="TAU36" s="5"/>
      <c r="TAV36" s="5"/>
      <c r="TAW36" s="5"/>
      <c r="TAX36" s="5"/>
      <c r="TAY36" s="5"/>
      <c r="TAZ36" s="5"/>
      <c r="TBA36" s="5"/>
      <c r="TBB36" s="5"/>
      <c r="TBC36" s="5"/>
      <c r="TBD36" s="5"/>
      <c r="TBE36" s="5"/>
      <c r="TBF36" s="5"/>
      <c r="TBG36" s="5"/>
      <c r="TBH36" s="5"/>
      <c r="TBI36" s="5"/>
      <c r="TBJ36" s="5"/>
      <c r="TBK36" s="5"/>
      <c r="TBL36" s="5"/>
      <c r="TBM36" s="5"/>
      <c r="TBN36" s="5"/>
      <c r="TBO36" s="5"/>
      <c r="TBP36" s="5"/>
      <c r="TBQ36" s="5"/>
      <c r="TBR36" s="5"/>
      <c r="TBS36" s="5"/>
      <c r="TBT36" s="5"/>
      <c r="TBU36" s="5"/>
      <c r="TBV36" s="5"/>
      <c r="TBW36" s="5"/>
      <c r="TBX36" s="5"/>
      <c r="TBY36" s="5"/>
      <c r="TBZ36" s="5"/>
      <c r="TCA36" s="5"/>
      <c r="TCB36" s="5"/>
      <c r="TCC36" s="5"/>
      <c r="TCD36" s="5"/>
      <c r="TCE36" s="5"/>
      <c r="TCF36" s="5"/>
      <c r="TCG36" s="5"/>
      <c r="TCH36" s="5"/>
      <c r="TCI36" s="5"/>
      <c r="TCJ36" s="5"/>
      <c r="TCK36" s="5"/>
      <c r="TCL36" s="5"/>
      <c r="TCM36" s="5"/>
      <c r="TCN36" s="5"/>
      <c r="TCO36" s="5"/>
      <c r="TCP36" s="5"/>
      <c r="TCQ36" s="5"/>
      <c r="TCR36" s="5"/>
      <c r="TCS36" s="5"/>
      <c r="TCT36" s="5"/>
      <c r="TCU36" s="5"/>
      <c r="TCV36" s="5"/>
      <c r="TCW36" s="5"/>
      <c r="TCX36" s="5"/>
      <c r="TCY36" s="5"/>
      <c r="TCZ36" s="5"/>
      <c r="TDA36" s="5"/>
      <c r="TDB36" s="5"/>
      <c r="TDC36" s="5"/>
      <c r="TDD36" s="5"/>
      <c r="TDE36" s="5"/>
      <c r="TDF36" s="5"/>
      <c r="TDG36" s="5"/>
      <c r="TDH36" s="5"/>
      <c r="TDI36" s="5"/>
      <c r="TDJ36" s="5"/>
      <c r="TDK36" s="5"/>
      <c r="TDL36" s="5"/>
      <c r="TDM36" s="5"/>
      <c r="TDN36" s="5"/>
      <c r="TDO36" s="5"/>
      <c r="TDP36" s="5"/>
      <c r="TDQ36" s="5"/>
      <c r="TDR36" s="5"/>
      <c r="TDS36" s="5"/>
      <c r="TDT36" s="5"/>
      <c r="TDU36" s="5"/>
      <c r="TDV36" s="5"/>
      <c r="TDW36" s="5"/>
      <c r="TDX36" s="5"/>
      <c r="TDY36" s="5"/>
      <c r="TDZ36" s="5"/>
      <c r="TEA36" s="5"/>
      <c r="TEB36" s="5"/>
      <c r="TEC36" s="5"/>
      <c r="TED36" s="5"/>
      <c r="TEE36" s="5"/>
      <c r="TEF36" s="5"/>
      <c r="TEG36" s="5"/>
      <c r="TEH36" s="5"/>
      <c r="TEI36" s="5"/>
      <c r="TEJ36" s="5"/>
      <c r="TEK36" s="5"/>
      <c r="TEL36" s="5"/>
      <c r="TEM36" s="5"/>
      <c r="TEN36" s="5"/>
      <c r="TEO36" s="5"/>
      <c r="TEP36" s="5"/>
      <c r="TEQ36" s="5"/>
      <c r="TER36" s="5"/>
      <c r="TES36" s="5"/>
      <c r="TET36" s="5"/>
      <c r="TEU36" s="5"/>
      <c r="TEV36" s="5"/>
      <c r="TEW36" s="5"/>
      <c r="TEX36" s="5"/>
      <c r="TEY36" s="5"/>
      <c r="TEZ36" s="5"/>
      <c r="TFA36" s="5"/>
      <c r="TFB36" s="5"/>
      <c r="TFC36" s="5"/>
      <c r="TFD36" s="5"/>
      <c r="TFE36" s="5"/>
      <c r="TFF36" s="5"/>
      <c r="TFG36" s="5"/>
      <c r="TFH36" s="5"/>
      <c r="TFI36" s="5"/>
      <c r="TFJ36" s="5"/>
      <c r="TFK36" s="5"/>
      <c r="TFL36" s="5"/>
      <c r="TFM36" s="5"/>
      <c r="TFN36" s="5"/>
      <c r="TFO36" s="5"/>
      <c r="TFP36" s="5"/>
      <c r="TFQ36" s="5"/>
      <c r="TFR36" s="5"/>
      <c r="TFS36" s="5"/>
      <c r="TFT36" s="5"/>
      <c r="TFU36" s="5"/>
      <c r="TFV36" s="5"/>
      <c r="TFW36" s="5"/>
      <c r="TFX36" s="5"/>
      <c r="TFY36" s="5"/>
      <c r="TFZ36" s="5"/>
      <c r="TGA36" s="5"/>
      <c r="TGB36" s="5"/>
      <c r="TGC36" s="5"/>
      <c r="TGD36" s="5"/>
      <c r="TGE36" s="5"/>
      <c r="TGF36" s="5"/>
      <c r="TGG36" s="5"/>
      <c r="TGH36" s="5"/>
      <c r="TGI36" s="5"/>
      <c r="TGJ36" s="5"/>
      <c r="TGK36" s="5"/>
      <c r="TGL36" s="5"/>
      <c r="TGM36" s="5"/>
      <c r="TGN36" s="5"/>
      <c r="TGO36" s="5"/>
      <c r="TGP36" s="5"/>
      <c r="TGQ36" s="5"/>
      <c r="TGR36" s="5"/>
      <c r="TGS36" s="5"/>
      <c r="TGT36" s="5"/>
      <c r="TGU36" s="5"/>
      <c r="TGV36" s="5"/>
      <c r="TGW36" s="5"/>
      <c r="TGX36" s="5"/>
      <c r="TGY36" s="5"/>
      <c r="TGZ36" s="5"/>
      <c r="THA36" s="5"/>
      <c r="THB36" s="5"/>
      <c r="THC36" s="5"/>
      <c r="THD36" s="5"/>
      <c r="THE36" s="5"/>
      <c r="THF36" s="5"/>
      <c r="THG36" s="5"/>
      <c r="THH36" s="5"/>
      <c r="THI36" s="5"/>
      <c r="THJ36" s="5"/>
      <c r="THK36" s="5"/>
      <c r="THL36" s="5"/>
      <c r="THM36" s="5"/>
      <c r="THN36" s="5"/>
      <c r="THO36" s="5"/>
      <c r="THP36" s="5"/>
      <c r="THQ36" s="5"/>
      <c r="THR36" s="5"/>
      <c r="THS36" s="5"/>
      <c r="THT36" s="5"/>
      <c r="THU36" s="5"/>
      <c r="THV36" s="5"/>
      <c r="THW36" s="5"/>
      <c r="THX36" s="5"/>
      <c r="THY36" s="5"/>
      <c r="THZ36" s="5"/>
      <c r="TIA36" s="5"/>
      <c r="TIB36" s="5"/>
      <c r="TIC36" s="5"/>
      <c r="TID36" s="5"/>
      <c r="TIE36" s="5"/>
      <c r="TIF36" s="5"/>
      <c r="TIG36" s="5"/>
      <c r="TIH36" s="5"/>
      <c r="TII36" s="5"/>
      <c r="TIJ36" s="5"/>
      <c r="TIK36" s="5"/>
      <c r="TIL36" s="5"/>
      <c r="TIM36" s="5"/>
      <c r="TIN36" s="5"/>
      <c r="TIO36" s="5"/>
      <c r="TIP36" s="5"/>
      <c r="TIQ36" s="5"/>
      <c r="TIR36" s="5"/>
      <c r="TIS36" s="5"/>
      <c r="TIT36" s="5"/>
      <c r="TIU36" s="5"/>
      <c r="TIV36" s="5"/>
      <c r="TIW36" s="5"/>
      <c r="TIX36" s="5"/>
      <c r="TIY36" s="5"/>
      <c r="TIZ36" s="5"/>
      <c r="TJA36" s="5"/>
      <c r="TJB36" s="5"/>
      <c r="TJC36" s="5"/>
      <c r="TJD36" s="5"/>
      <c r="TJE36" s="5"/>
      <c r="TJF36" s="5"/>
      <c r="TJG36" s="5"/>
      <c r="TJH36" s="5"/>
      <c r="TJI36" s="5"/>
      <c r="TJJ36" s="5"/>
      <c r="TJK36" s="5"/>
      <c r="TJL36" s="5"/>
      <c r="TJM36" s="5"/>
      <c r="TJN36" s="5"/>
      <c r="TJO36" s="5"/>
      <c r="TJP36" s="5"/>
      <c r="TJQ36" s="5"/>
      <c r="TJR36" s="5"/>
      <c r="TJS36" s="5"/>
      <c r="TJT36" s="5"/>
      <c r="TJU36" s="5"/>
      <c r="TJV36" s="5"/>
      <c r="TJW36" s="5"/>
      <c r="TJX36" s="5"/>
      <c r="TJY36" s="5"/>
      <c r="TJZ36" s="5"/>
      <c r="TKA36" s="5"/>
      <c r="TKB36" s="5"/>
      <c r="TKC36" s="5"/>
      <c r="TKD36" s="5"/>
      <c r="TKE36" s="5"/>
      <c r="TKF36" s="5"/>
      <c r="TKG36" s="5"/>
      <c r="TKH36" s="5"/>
      <c r="TKI36" s="5"/>
      <c r="TKJ36" s="5"/>
      <c r="TKK36" s="5"/>
      <c r="TKL36" s="5"/>
      <c r="TKM36" s="5"/>
      <c r="TKN36" s="5"/>
      <c r="TKO36" s="5"/>
      <c r="TKP36" s="5"/>
      <c r="TKQ36" s="5"/>
      <c r="TKR36" s="5"/>
      <c r="TKS36" s="5"/>
      <c r="TKT36" s="5"/>
      <c r="TKU36" s="5"/>
      <c r="TKV36" s="5"/>
      <c r="TKW36" s="5"/>
      <c r="TKX36" s="5"/>
      <c r="TKY36" s="5"/>
      <c r="TKZ36" s="5"/>
      <c r="TLA36" s="5"/>
      <c r="TLB36" s="5"/>
      <c r="TLC36" s="5"/>
      <c r="TLD36" s="5"/>
      <c r="TLE36" s="5"/>
      <c r="TLF36" s="5"/>
      <c r="TLG36" s="5"/>
      <c r="TLH36" s="5"/>
      <c r="TLI36" s="5"/>
      <c r="TLJ36" s="5"/>
      <c r="TLK36" s="5"/>
      <c r="TLL36" s="5"/>
      <c r="TLM36" s="5"/>
      <c r="TLN36" s="5"/>
      <c r="TLO36" s="5"/>
      <c r="TLP36" s="5"/>
      <c r="TLQ36" s="5"/>
      <c r="TLR36" s="5"/>
      <c r="TLS36" s="5"/>
      <c r="TLT36" s="5"/>
      <c r="TLU36" s="5"/>
      <c r="TLV36" s="5"/>
      <c r="TLW36" s="5"/>
      <c r="TLX36" s="5"/>
      <c r="TLY36" s="5"/>
      <c r="TLZ36" s="5"/>
      <c r="TMA36" s="5"/>
      <c r="TMB36" s="5"/>
      <c r="TMC36" s="5"/>
      <c r="TMD36" s="5"/>
      <c r="TME36" s="5"/>
      <c r="TMF36" s="5"/>
      <c r="TMG36" s="5"/>
      <c r="TMH36" s="5"/>
      <c r="TMI36" s="5"/>
      <c r="TMJ36" s="5"/>
      <c r="TMK36" s="5"/>
      <c r="TML36" s="5"/>
      <c r="TMM36" s="5"/>
      <c r="TMN36" s="5"/>
      <c r="TMO36" s="5"/>
      <c r="TMP36" s="5"/>
      <c r="TMQ36" s="5"/>
      <c r="TMR36" s="5"/>
      <c r="TMS36" s="5"/>
      <c r="TMT36" s="5"/>
      <c r="TMU36" s="5"/>
      <c r="TMV36" s="5"/>
      <c r="TMW36" s="5"/>
      <c r="TMX36" s="5"/>
      <c r="TMY36" s="5"/>
      <c r="TMZ36" s="5"/>
      <c r="TNA36" s="5"/>
      <c r="TNB36" s="5"/>
      <c r="TNC36" s="5"/>
      <c r="TND36" s="5"/>
      <c r="TNE36" s="5"/>
      <c r="TNF36" s="5"/>
      <c r="TNG36" s="5"/>
      <c r="TNH36" s="5"/>
      <c r="TNI36" s="5"/>
      <c r="TNJ36" s="5"/>
      <c r="TNK36" s="5"/>
      <c r="TNL36" s="5"/>
      <c r="TNM36" s="5"/>
      <c r="TNN36" s="5"/>
      <c r="TNO36" s="5"/>
      <c r="TNP36" s="5"/>
      <c r="TNQ36" s="5"/>
      <c r="TNR36" s="5"/>
      <c r="TNS36" s="5"/>
      <c r="TNT36" s="5"/>
      <c r="TNU36" s="5"/>
      <c r="TNV36" s="5"/>
      <c r="TNW36" s="5"/>
      <c r="TNX36" s="5"/>
      <c r="TNY36" s="5"/>
      <c r="TNZ36" s="5"/>
      <c r="TOA36" s="5"/>
      <c r="TOB36" s="5"/>
      <c r="TOC36" s="5"/>
      <c r="TOD36" s="5"/>
      <c r="TOE36" s="5"/>
      <c r="TOF36" s="5"/>
      <c r="TOG36" s="5"/>
      <c r="TOH36" s="5"/>
      <c r="TOI36" s="5"/>
      <c r="TOJ36" s="5"/>
      <c r="TOK36" s="5"/>
      <c r="TOL36" s="5"/>
      <c r="TOM36" s="5"/>
      <c r="TON36" s="5"/>
      <c r="TOO36" s="5"/>
      <c r="TOP36" s="5"/>
      <c r="TOQ36" s="5"/>
      <c r="TOR36" s="5"/>
      <c r="TOS36" s="5"/>
      <c r="TOT36" s="5"/>
      <c r="TOU36" s="5"/>
      <c r="TOV36" s="5"/>
      <c r="TOW36" s="5"/>
      <c r="TOX36" s="5"/>
      <c r="TOY36" s="5"/>
      <c r="TOZ36" s="5"/>
      <c r="TPA36" s="5"/>
      <c r="TPB36" s="5"/>
      <c r="TPC36" s="5"/>
      <c r="TPD36" s="5"/>
      <c r="TPE36" s="5"/>
      <c r="TPF36" s="5"/>
      <c r="TPG36" s="5"/>
      <c r="TPH36" s="5"/>
      <c r="TPI36" s="5"/>
      <c r="TPJ36" s="5"/>
      <c r="TPK36" s="5"/>
      <c r="TPL36" s="5"/>
      <c r="TPM36" s="5"/>
      <c r="TPN36" s="5"/>
      <c r="TPO36" s="5"/>
      <c r="TPP36" s="5"/>
      <c r="TPQ36" s="5"/>
      <c r="TPR36" s="5"/>
      <c r="TPS36" s="5"/>
      <c r="TPT36" s="5"/>
      <c r="TPU36" s="5"/>
      <c r="TPV36" s="5"/>
      <c r="TPW36" s="5"/>
      <c r="TPX36" s="5"/>
      <c r="TPY36" s="5"/>
      <c r="TPZ36" s="5"/>
      <c r="TQA36" s="5"/>
      <c r="TQB36" s="5"/>
      <c r="TQC36" s="5"/>
      <c r="TQD36" s="5"/>
      <c r="TQE36" s="5"/>
      <c r="TQF36" s="5"/>
      <c r="TQG36" s="5"/>
      <c r="TQH36" s="5"/>
      <c r="TQI36" s="5"/>
      <c r="TQJ36" s="5"/>
      <c r="TQK36" s="5"/>
      <c r="TQL36" s="5"/>
      <c r="TQM36" s="5"/>
      <c r="TQN36" s="5"/>
      <c r="TQO36" s="5"/>
      <c r="TQP36" s="5"/>
      <c r="TQQ36" s="5"/>
      <c r="TQR36" s="5"/>
      <c r="TQS36" s="5"/>
      <c r="TQT36" s="5"/>
      <c r="TQU36" s="5"/>
      <c r="TQV36" s="5"/>
      <c r="TQW36" s="5"/>
      <c r="TQX36" s="5"/>
      <c r="TQY36" s="5"/>
      <c r="TQZ36" s="5"/>
      <c r="TRA36" s="5"/>
      <c r="TRB36" s="5"/>
      <c r="TRC36" s="5"/>
      <c r="TRD36" s="5"/>
      <c r="TRE36" s="5"/>
      <c r="TRF36" s="5"/>
      <c r="TRG36" s="5"/>
      <c r="TRH36" s="5"/>
      <c r="TRI36" s="5"/>
      <c r="TRJ36" s="5"/>
      <c r="TRK36" s="5"/>
      <c r="TRL36" s="5"/>
      <c r="TRM36" s="5"/>
      <c r="TRN36" s="5"/>
      <c r="TRO36" s="5"/>
      <c r="TRP36" s="5"/>
      <c r="TRQ36" s="5"/>
      <c r="TRR36" s="5"/>
      <c r="TRS36" s="5"/>
      <c r="TRT36" s="5"/>
      <c r="TRU36" s="5"/>
      <c r="TRV36" s="5"/>
      <c r="TRW36" s="5"/>
      <c r="TRX36" s="5"/>
      <c r="TRY36" s="5"/>
      <c r="TRZ36" s="5"/>
      <c r="TSA36" s="5"/>
      <c r="TSB36" s="5"/>
      <c r="TSC36" s="5"/>
      <c r="TSD36" s="5"/>
      <c r="TSE36" s="5"/>
      <c r="TSF36" s="5"/>
      <c r="TSG36" s="5"/>
      <c r="TSH36" s="5"/>
      <c r="TSI36" s="5"/>
      <c r="TSJ36" s="5"/>
      <c r="TSK36" s="5"/>
      <c r="TSL36" s="5"/>
      <c r="TSM36" s="5"/>
      <c r="TSN36" s="5"/>
      <c r="TSO36" s="5"/>
      <c r="TSP36" s="5"/>
      <c r="TSQ36" s="5"/>
      <c r="TSR36" s="5"/>
      <c r="TSS36" s="5"/>
      <c r="TST36" s="5"/>
      <c r="TSU36" s="5"/>
      <c r="TSV36" s="5"/>
      <c r="TSW36" s="5"/>
      <c r="TSX36" s="5"/>
      <c r="TSY36" s="5"/>
      <c r="TSZ36" s="5"/>
      <c r="TTA36" s="5"/>
      <c r="TTB36" s="5"/>
      <c r="TTC36" s="5"/>
      <c r="TTD36" s="5"/>
      <c r="TTE36" s="5"/>
      <c r="TTF36" s="5"/>
      <c r="TTG36" s="5"/>
      <c r="TTH36" s="5"/>
      <c r="TTI36" s="5"/>
      <c r="TTJ36" s="5"/>
      <c r="TTK36" s="5"/>
      <c r="TTL36" s="5"/>
      <c r="TTM36" s="5"/>
      <c r="TTN36" s="5"/>
      <c r="TTO36" s="5"/>
      <c r="TTP36" s="5"/>
      <c r="TTQ36" s="5"/>
      <c r="TTR36" s="5"/>
      <c r="TTS36" s="5"/>
      <c r="TTT36" s="5"/>
      <c r="TTU36" s="5"/>
      <c r="TTV36" s="5"/>
      <c r="TTW36" s="5"/>
      <c r="TTX36" s="5"/>
      <c r="TTY36" s="5"/>
      <c r="TTZ36" s="5"/>
      <c r="TUA36" s="5"/>
      <c r="TUB36" s="5"/>
      <c r="TUC36" s="5"/>
      <c r="TUD36" s="5"/>
      <c r="TUE36" s="5"/>
      <c r="TUF36" s="5"/>
      <c r="TUG36" s="5"/>
      <c r="TUH36" s="5"/>
      <c r="TUI36" s="5"/>
      <c r="TUJ36" s="5"/>
      <c r="TUK36" s="5"/>
      <c r="TUL36" s="5"/>
      <c r="TUM36" s="5"/>
      <c r="TUN36" s="5"/>
      <c r="TUO36" s="5"/>
      <c r="TUP36" s="5"/>
      <c r="TUQ36" s="5"/>
      <c r="TUR36" s="5"/>
      <c r="TUS36" s="5"/>
      <c r="TUT36" s="5"/>
      <c r="TUU36" s="5"/>
      <c r="TUV36" s="5"/>
      <c r="TUW36" s="5"/>
      <c r="TUX36" s="5"/>
      <c r="TUY36" s="5"/>
      <c r="TUZ36" s="5"/>
      <c r="TVA36" s="5"/>
      <c r="TVB36" s="5"/>
      <c r="TVC36" s="5"/>
      <c r="TVD36" s="5"/>
      <c r="TVE36" s="5"/>
      <c r="TVF36" s="5"/>
      <c r="TVG36" s="5"/>
      <c r="TVH36" s="5"/>
      <c r="TVI36" s="5"/>
      <c r="TVJ36" s="5"/>
      <c r="TVK36" s="5"/>
      <c r="TVL36" s="5"/>
      <c r="TVM36" s="5"/>
      <c r="TVN36" s="5"/>
      <c r="TVO36" s="5"/>
      <c r="TVP36" s="5"/>
      <c r="TVQ36" s="5"/>
      <c r="TVR36" s="5"/>
      <c r="TVS36" s="5"/>
      <c r="TVT36" s="5"/>
      <c r="TVU36" s="5"/>
      <c r="TVV36" s="5"/>
      <c r="TVW36" s="5"/>
      <c r="TVX36" s="5"/>
      <c r="TVY36" s="5"/>
      <c r="TVZ36" s="5"/>
      <c r="TWA36" s="5"/>
      <c r="TWB36" s="5"/>
      <c r="TWC36" s="5"/>
      <c r="TWD36" s="5"/>
      <c r="TWE36" s="5"/>
      <c r="TWF36" s="5"/>
      <c r="TWG36" s="5"/>
      <c r="TWH36" s="5"/>
      <c r="TWI36" s="5"/>
      <c r="TWJ36" s="5"/>
      <c r="TWK36" s="5"/>
      <c r="TWL36" s="5"/>
      <c r="TWM36" s="5"/>
      <c r="TWN36" s="5"/>
      <c r="TWO36" s="5"/>
      <c r="TWP36" s="5"/>
      <c r="TWQ36" s="5"/>
      <c r="TWR36" s="5"/>
      <c r="TWS36" s="5"/>
      <c r="TWT36" s="5"/>
      <c r="TWU36" s="5"/>
      <c r="TWV36" s="5"/>
      <c r="TWW36" s="5"/>
      <c r="TWX36" s="5"/>
      <c r="TWY36" s="5"/>
      <c r="TWZ36" s="5"/>
      <c r="TXA36" s="5"/>
      <c r="TXB36" s="5"/>
      <c r="TXC36" s="5"/>
      <c r="TXD36" s="5"/>
      <c r="TXE36" s="5"/>
      <c r="TXF36" s="5"/>
      <c r="TXG36" s="5"/>
      <c r="TXH36" s="5"/>
      <c r="TXI36" s="5"/>
      <c r="TXJ36" s="5"/>
      <c r="TXK36" s="5"/>
      <c r="TXL36" s="5"/>
      <c r="TXM36" s="5"/>
      <c r="TXN36" s="5"/>
      <c r="TXO36" s="5"/>
      <c r="TXP36" s="5"/>
      <c r="TXQ36" s="5"/>
      <c r="TXR36" s="5"/>
      <c r="TXS36" s="5"/>
      <c r="TXT36" s="5"/>
      <c r="TXU36" s="5"/>
      <c r="TXV36" s="5"/>
      <c r="TXW36" s="5"/>
      <c r="TXX36" s="5"/>
      <c r="TXY36" s="5"/>
      <c r="TXZ36" s="5"/>
      <c r="TYA36" s="5"/>
      <c r="TYB36" s="5"/>
      <c r="TYC36" s="5"/>
      <c r="TYD36" s="5"/>
      <c r="TYE36" s="5"/>
      <c r="TYF36" s="5"/>
      <c r="TYG36" s="5"/>
      <c r="TYH36" s="5"/>
      <c r="TYI36" s="5"/>
      <c r="TYJ36" s="5"/>
      <c r="TYK36" s="5"/>
      <c r="TYL36" s="5"/>
      <c r="TYM36" s="5"/>
      <c r="TYN36" s="5"/>
      <c r="TYO36" s="5"/>
      <c r="TYP36" s="5"/>
      <c r="TYQ36" s="5"/>
      <c r="TYR36" s="5"/>
      <c r="TYS36" s="5"/>
      <c r="TYT36" s="5"/>
      <c r="TYU36" s="5"/>
      <c r="TYV36" s="5"/>
      <c r="TYW36" s="5"/>
      <c r="TYX36" s="5"/>
      <c r="TYY36" s="5"/>
      <c r="TYZ36" s="5"/>
      <c r="TZA36" s="5"/>
      <c r="TZB36" s="5"/>
      <c r="TZC36" s="5"/>
      <c r="TZD36" s="5"/>
      <c r="TZE36" s="5"/>
      <c r="TZF36" s="5"/>
      <c r="TZG36" s="5"/>
      <c r="TZH36" s="5"/>
      <c r="TZI36" s="5"/>
      <c r="TZJ36" s="5"/>
      <c r="TZK36" s="5"/>
      <c r="TZL36" s="5"/>
      <c r="TZM36" s="5"/>
      <c r="TZN36" s="5"/>
      <c r="TZO36" s="5"/>
      <c r="TZP36" s="5"/>
      <c r="TZQ36" s="5"/>
      <c r="TZR36" s="5"/>
      <c r="TZS36" s="5"/>
      <c r="TZT36" s="5"/>
      <c r="TZU36" s="5"/>
      <c r="TZV36" s="5"/>
      <c r="TZW36" s="5"/>
      <c r="TZX36" s="5"/>
      <c r="TZY36" s="5"/>
      <c r="TZZ36" s="5"/>
      <c r="UAA36" s="5"/>
      <c r="UAB36" s="5"/>
      <c r="UAC36" s="5"/>
      <c r="UAD36" s="5"/>
      <c r="UAE36" s="5"/>
      <c r="UAF36" s="5"/>
      <c r="UAG36" s="5"/>
      <c r="UAH36" s="5"/>
      <c r="UAI36" s="5"/>
      <c r="UAJ36" s="5"/>
      <c r="UAK36" s="5"/>
      <c r="UAL36" s="5"/>
      <c r="UAM36" s="5"/>
      <c r="UAN36" s="5"/>
      <c r="UAO36" s="5"/>
      <c r="UAP36" s="5"/>
      <c r="UAQ36" s="5"/>
      <c r="UAR36" s="5"/>
      <c r="UAS36" s="5"/>
      <c r="UAT36" s="5"/>
      <c r="UAU36" s="5"/>
      <c r="UAV36" s="5"/>
      <c r="UAW36" s="5"/>
      <c r="UAX36" s="5"/>
      <c r="UAY36" s="5"/>
      <c r="UAZ36" s="5"/>
      <c r="UBA36" s="5"/>
      <c r="UBB36" s="5"/>
      <c r="UBC36" s="5"/>
      <c r="UBD36" s="5"/>
      <c r="UBE36" s="5"/>
      <c r="UBF36" s="5"/>
      <c r="UBG36" s="5"/>
      <c r="UBH36" s="5"/>
      <c r="UBI36" s="5"/>
      <c r="UBJ36" s="5"/>
      <c r="UBK36" s="5"/>
      <c r="UBL36" s="5"/>
      <c r="UBM36" s="5"/>
      <c r="UBN36" s="5"/>
      <c r="UBO36" s="5"/>
      <c r="UBP36" s="5"/>
      <c r="UBQ36" s="5"/>
      <c r="UBR36" s="5"/>
      <c r="UBS36" s="5"/>
      <c r="UBT36" s="5"/>
      <c r="UBU36" s="5"/>
      <c r="UBV36" s="5"/>
      <c r="UBW36" s="5"/>
      <c r="UBX36" s="5"/>
      <c r="UBY36" s="5"/>
      <c r="UBZ36" s="5"/>
      <c r="UCA36" s="5"/>
      <c r="UCB36" s="5"/>
      <c r="UCC36" s="5"/>
      <c r="UCD36" s="5"/>
      <c r="UCE36" s="5"/>
      <c r="UCF36" s="5"/>
      <c r="UCG36" s="5"/>
      <c r="UCH36" s="5"/>
      <c r="UCI36" s="5"/>
      <c r="UCJ36" s="5"/>
      <c r="UCK36" s="5"/>
      <c r="UCL36" s="5"/>
      <c r="UCM36" s="5"/>
      <c r="UCN36" s="5"/>
      <c r="UCO36" s="5"/>
      <c r="UCP36" s="5"/>
      <c r="UCQ36" s="5"/>
      <c r="UCR36" s="5"/>
      <c r="UCS36" s="5"/>
      <c r="UCT36" s="5"/>
      <c r="UCU36" s="5"/>
      <c r="UCV36" s="5"/>
      <c r="UCW36" s="5"/>
      <c r="UCX36" s="5"/>
      <c r="UCY36" s="5"/>
      <c r="UCZ36" s="5"/>
      <c r="UDA36" s="5"/>
      <c r="UDB36" s="5"/>
      <c r="UDC36" s="5"/>
      <c r="UDD36" s="5"/>
      <c r="UDE36" s="5"/>
      <c r="UDF36" s="5"/>
      <c r="UDG36" s="5"/>
      <c r="UDH36" s="5"/>
      <c r="UDI36" s="5"/>
      <c r="UDJ36" s="5"/>
      <c r="UDK36" s="5"/>
      <c r="UDL36" s="5"/>
      <c r="UDM36" s="5"/>
      <c r="UDN36" s="5"/>
      <c r="UDO36" s="5"/>
      <c r="UDP36" s="5"/>
      <c r="UDQ36" s="5"/>
      <c r="UDR36" s="5"/>
      <c r="UDS36" s="5"/>
      <c r="UDT36" s="5"/>
      <c r="UDU36" s="5"/>
      <c r="UDV36" s="5"/>
      <c r="UDW36" s="5"/>
      <c r="UDX36" s="5"/>
      <c r="UDY36" s="5"/>
      <c r="UDZ36" s="5"/>
      <c r="UEA36" s="5"/>
      <c r="UEB36" s="5"/>
      <c r="UEC36" s="5"/>
      <c r="UED36" s="5"/>
      <c r="UEE36" s="5"/>
      <c r="UEF36" s="5"/>
      <c r="UEG36" s="5"/>
      <c r="UEH36" s="5"/>
      <c r="UEI36" s="5"/>
      <c r="UEJ36" s="5"/>
      <c r="UEK36" s="5"/>
      <c r="UEL36" s="5"/>
      <c r="UEM36" s="5"/>
      <c r="UEN36" s="5"/>
      <c r="UEO36" s="5"/>
      <c r="UEP36" s="5"/>
      <c r="UEQ36" s="5"/>
      <c r="UER36" s="5"/>
      <c r="UES36" s="5"/>
      <c r="UET36" s="5"/>
      <c r="UEU36" s="5"/>
      <c r="UEV36" s="5"/>
      <c r="UEW36" s="5"/>
      <c r="UEX36" s="5"/>
      <c r="UEY36" s="5"/>
      <c r="UEZ36" s="5"/>
      <c r="UFA36" s="5"/>
      <c r="UFB36" s="5"/>
      <c r="UFC36" s="5"/>
      <c r="UFD36" s="5"/>
      <c r="UFE36" s="5"/>
      <c r="UFF36" s="5"/>
      <c r="UFG36" s="5"/>
      <c r="UFH36" s="5"/>
      <c r="UFI36" s="5"/>
      <c r="UFJ36" s="5"/>
      <c r="UFK36" s="5"/>
      <c r="UFL36" s="5"/>
      <c r="UFM36" s="5"/>
      <c r="UFN36" s="5"/>
      <c r="UFO36" s="5"/>
      <c r="UFP36" s="5"/>
      <c r="UFQ36" s="5"/>
      <c r="UFR36" s="5"/>
      <c r="UFS36" s="5"/>
      <c r="UFT36" s="5"/>
      <c r="UFU36" s="5"/>
      <c r="UFV36" s="5"/>
      <c r="UFW36" s="5"/>
      <c r="UFX36" s="5"/>
      <c r="UFY36" s="5"/>
      <c r="UFZ36" s="5"/>
      <c r="UGA36" s="5"/>
      <c r="UGB36" s="5"/>
      <c r="UGC36" s="5"/>
      <c r="UGD36" s="5"/>
      <c r="UGE36" s="5"/>
      <c r="UGF36" s="5"/>
      <c r="UGG36" s="5"/>
      <c r="UGH36" s="5"/>
      <c r="UGI36" s="5"/>
      <c r="UGJ36" s="5"/>
      <c r="UGK36" s="5"/>
      <c r="UGL36" s="5"/>
      <c r="UGM36" s="5"/>
      <c r="UGN36" s="5"/>
      <c r="UGO36" s="5"/>
      <c r="UGP36" s="5"/>
      <c r="UGQ36" s="5"/>
      <c r="UGR36" s="5"/>
      <c r="UGS36" s="5"/>
      <c r="UGT36" s="5"/>
      <c r="UGU36" s="5"/>
      <c r="UGV36" s="5"/>
      <c r="UGW36" s="5"/>
      <c r="UGX36" s="5"/>
      <c r="UGY36" s="5"/>
      <c r="UGZ36" s="5"/>
      <c r="UHA36" s="5"/>
      <c r="UHB36" s="5"/>
      <c r="UHC36" s="5"/>
      <c r="UHD36" s="5"/>
      <c r="UHE36" s="5"/>
      <c r="UHF36" s="5"/>
      <c r="UHG36" s="5"/>
      <c r="UHH36" s="5"/>
      <c r="UHI36" s="5"/>
      <c r="UHJ36" s="5"/>
      <c r="UHK36" s="5"/>
      <c r="UHL36" s="5"/>
      <c r="UHM36" s="5"/>
      <c r="UHN36" s="5"/>
      <c r="UHO36" s="5"/>
      <c r="UHP36" s="5"/>
      <c r="UHQ36" s="5"/>
      <c r="UHR36" s="5"/>
      <c r="UHS36" s="5"/>
      <c r="UHT36" s="5"/>
      <c r="UHU36" s="5"/>
      <c r="UHV36" s="5"/>
      <c r="UHW36" s="5"/>
      <c r="UHX36" s="5"/>
      <c r="UHY36" s="5"/>
      <c r="UHZ36" s="5"/>
      <c r="UIA36" s="5"/>
      <c r="UIB36" s="5"/>
      <c r="UIC36" s="5"/>
      <c r="UID36" s="5"/>
      <c r="UIE36" s="5"/>
      <c r="UIF36" s="5"/>
      <c r="UIG36" s="5"/>
      <c r="UIH36" s="5"/>
      <c r="UII36" s="5"/>
      <c r="UIJ36" s="5"/>
      <c r="UIK36" s="5"/>
      <c r="UIL36" s="5"/>
      <c r="UIM36" s="5"/>
      <c r="UIN36" s="5"/>
      <c r="UIO36" s="5"/>
      <c r="UIP36" s="5"/>
      <c r="UIQ36" s="5"/>
      <c r="UIR36" s="5"/>
      <c r="UIS36" s="5"/>
      <c r="UIT36" s="5"/>
      <c r="UIU36" s="5"/>
      <c r="UIV36" s="5"/>
      <c r="UIW36" s="5"/>
      <c r="UIX36" s="5"/>
      <c r="UIY36" s="5"/>
      <c r="UIZ36" s="5"/>
      <c r="UJA36" s="5"/>
      <c r="UJB36" s="5"/>
      <c r="UJC36" s="5"/>
      <c r="UJD36" s="5"/>
      <c r="UJE36" s="5"/>
      <c r="UJF36" s="5"/>
      <c r="UJG36" s="5"/>
      <c r="UJH36" s="5"/>
      <c r="UJI36" s="5"/>
      <c r="UJJ36" s="5"/>
      <c r="UJK36" s="5"/>
      <c r="UJL36" s="5"/>
      <c r="UJM36" s="5"/>
      <c r="UJN36" s="5"/>
      <c r="UJO36" s="5"/>
      <c r="UJP36" s="5"/>
      <c r="UJQ36" s="5"/>
      <c r="UJR36" s="5"/>
      <c r="UJS36" s="5"/>
      <c r="UJT36" s="5"/>
      <c r="UJU36" s="5"/>
      <c r="UJV36" s="5"/>
      <c r="UJW36" s="5"/>
      <c r="UJX36" s="5"/>
      <c r="UJY36" s="5"/>
      <c r="UJZ36" s="5"/>
      <c r="UKA36" s="5"/>
      <c r="UKB36" s="5"/>
      <c r="UKC36" s="5"/>
      <c r="UKD36" s="5"/>
      <c r="UKE36" s="5"/>
      <c r="UKF36" s="5"/>
      <c r="UKG36" s="5"/>
      <c r="UKH36" s="5"/>
      <c r="UKI36" s="5"/>
      <c r="UKJ36" s="5"/>
      <c r="UKK36" s="5"/>
      <c r="UKL36" s="5"/>
      <c r="UKM36" s="5"/>
      <c r="UKN36" s="5"/>
      <c r="UKO36" s="5"/>
      <c r="UKP36" s="5"/>
      <c r="UKQ36" s="5"/>
      <c r="UKR36" s="5"/>
      <c r="UKS36" s="5"/>
      <c r="UKT36" s="5"/>
      <c r="UKU36" s="5"/>
      <c r="UKV36" s="5"/>
      <c r="UKW36" s="5"/>
      <c r="UKX36" s="5"/>
      <c r="UKY36" s="5"/>
      <c r="UKZ36" s="5"/>
      <c r="ULA36" s="5"/>
      <c r="ULB36" s="5"/>
      <c r="ULC36" s="5"/>
      <c r="ULD36" s="5"/>
      <c r="ULE36" s="5"/>
      <c r="ULF36" s="5"/>
      <c r="ULG36" s="5"/>
      <c r="ULH36" s="5"/>
      <c r="ULI36" s="5"/>
      <c r="ULJ36" s="5"/>
      <c r="ULK36" s="5"/>
      <c r="ULL36" s="5"/>
      <c r="ULM36" s="5"/>
      <c r="ULN36" s="5"/>
      <c r="ULO36" s="5"/>
      <c r="ULP36" s="5"/>
      <c r="ULQ36" s="5"/>
      <c r="ULR36" s="5"/>
      <c r="ULS36" s="5"/>
      <c r="ULT36" s="5"/>
      <c r="ULU36" s="5"/>
      <c r="ULV36" s="5"/>
      <c r="ULW36" s="5"/>
      <c r="ULX36" s="5"/>
      <c r="ULY36" s="5"/>
      <c r="ULZ36" s="5"/>
      <c r="UMA36" s="5"/>
      <c r="UMB36" s="5"/>
      <c r="UMC36" s="5"/>
      <c r="UMD36" s="5"/>
      <c r="UME36" s="5"/>
      <c r="UMF36" s="5"/>
      <c r="UMG36" s="5"/>
      <c r="UMH36" s="5"/>
      <c r="UMI36" s="5"/>
      <c r="UMJ36" s="5"/>
      <c r="UMK36" s="5"/>
      <c r="UML36" s="5"/>
      <c r="UMM36" s="5"/>
      <c r="UMN36" s="5"/>
      <c r="UMO36" s="5"/>
      <c r="UMP36" s="5"/>
      <c r="UMQ36" s="5"/>
      <c r="UMR36" s="5"/>
      <c r="UMS36" s="5"/>
      <c r="UMT36" s="5"/>
      <c r="UMU36" s="5"/>
      <c r="UMV36" s="5"/>
      <c r="UMW36" s="5"/>
      <c r="UMX36" s="5"/>
      <c r="UMY36" s="5"/>
      <c r="UMZ36" s="5"/>
      <c r="UNA36" s="5"/>
      <c r="UNB36" s="5"/>
      <c r="UNC36" s="5"/>
      <c r="UND36" s="5"/>
      <c r="UNE36" s="5"/>
      <c r="UNF36" s="5"/>
      <c r="UNG36" s="5"/>
      <c r="UNH36" s="5"/>
      <c r="UNI36" s="5"/>
      <c r="UNJ36" s="5"/>
      <c r="UNK36" s="5"/>
      <c r="UNL36" s="5"/>
      <c r="UNM36" s="5"/>
      <c r="UNN36" s="5"/>
      <c r="UNO36" s="5"/>
      <c r="UNP36" s="5"/>
      <c r="UNQ36" s="5"/>
      <c r="UNR36" s="5"/>
      <c r="UNS36" s="5"/>
      <c r="UNT36" s="5"/>
      <c r="UNU36" s="5"/>
      <c r="UNV36" s="5"/>
      <c r="UNW36" s="5"/>
      <c r="UNX36" s="5"/>
      <c r="UNY36" s="5"/>
      <c r="UNZ36" s="5"/>
      <c r="UOA36" s="5"/>
      <c r="UOB36" s="5"/>
      <c r="UOC36" s="5"/>
      <c r="UOD36" s="5"/>
      <c r="UOE36" s="5"/>
      <c r="UOF36" s="5"/>
      <c r="UOG36" s="5"/>
      <c r="UOH36" s="5"/>
      <c r="UOI36" s="5"/>
      <c r="UOJ36" s="5"/>
      <c r="UOK36" s="5"/>
      <c r="UOL36" s="5"/>
      <c r="UOM36" s="5"/>
      <c r="UON36" s="5"/>
      <c r="UOO36" s="5"/>
      <c r="UOP36" s="5"/>
      <c r="UOQ36" s="5"/>
      <c r="UOR36" s="5"/>
      <c r="UOS36" s="5"/>
      <c r="UOT36" s="5"/>
      <c r="UOU36" s="5"/>
      <c r="UOV36" s="5"/>
      <c r="UOW36" s="5"/>
      <c r="UOX36" s="5"/>
      <c r="UOY36" s="5"/>
      <c r="UOZ36" s="5"/>
      <c r="UPA36" s="5"/>
      <c r="UPB36" s="5"/>
      <c r="UPC36" s="5"/>
      <c r="UPD36" s="5"/>
      <c r="UPE36" s="5"/>
      <c r="UPF36" s="5"/>
      <c r="UPG36" s="5"/>
      <c r="UPH36" s="5"/>
      <c r="UPI36" s="5"/>
      <c r="UPJ36" s="5"/>
      <c r="UPK36" s="5"/>
      <c r="UPL36" s="5"/>
      <c r="UPM36" s="5"/>
      <c r="UPN36" s="5"/>
      <c r="UPO36" s="5"/>
      <c r="UPP36" s="5"/>
      <c r="UPQ36" s="5"/>
      <c r="UPR36" s="5"/>
      <c r="UPS36" s="5"/>
      <c r="UPT36" s="5"/>
      <c r="UPU36" s="5"/>
      <c r="UPV36" s="5"/>
      <c r="UPW36" s="5"/>
      <c r="UPX36" s="5"/>
      <c r="UPY36" s="5"/>
      <c r="UPZ36" s="5"/>
      <c r="UQA36" s="5"/>
      <c r="UQB36" s="5"/>
      <c r="UQC36" s="5"/>
      <c r="UQD36" s="5"/>
      <c r="UQE36" s="5"/>
      <c r="UQF36" s="5"/>
      <c r="UQG36" s="5"/>
      <c r="UQH36" s="5"/>
      <c r="UQI36" s="5"/>
      <c r="UQJ36" s="5"/>
      <c r="UQK36" s="5"/>
      <c r="UQL36" s="5"/>
      <c r="UQM36" s="5"/>
      <c r="UQN36" s="5"/>
      <c r="UQO36" s="5"/>
      <c r="UQP36" s="5"/>
      <c r="UQQ36" s="5"/>
      <c r="UQR36" s="5"/>
      <c r="UQS36" s="5"/>
      <c r="UQT36" s="5"/>
      <c r="UQU36" s="5"/>
      <c r="UQV36" s="5"/>
      <c r="UQW36" s="5"/>
      <c r="UQX36" s="5"/>
      <c r="UQY36" s="5"/>
      <c r="UQZ36" s="5"/>
      <c r="URA36" s="5"/>
      <c r="URB36" s="5"/>
      <c r="URC36" s="5"/>
      <c r="URD36" s="5"/>
      <c r="URE36" s="5"/>
      <c r="URF36" s="5"/>
      <c r="URG36" s="5"/>
      <c r="URH36" s="5"/>
      <c r="URI36" s="5"/>
      <c r="URJ36" s="5"/>
      <c r="URK36" s="5"/>
      <c r="URL36" s="5"/>
      <c r="URM36" s="5"/>
      <c r="URN36" s="5"/>
      <c r="URO36" s="5"/>
      <c r="URP36" s="5"/>
      <c r="URQ36" s="5"/>
      <c r="URR36" s="5"/>
      <c r="URS36" s="5"/>
      <c r="URT36" s="5"/>
      <c r="URU36" s="5"/>
      <c r="URV36" s="5"/>
      <c r="URW36" s="5"/>
      <c r="URX36" s="5"/>
      <c r="URY36" s="5"/>
      <c r="URZ36" s="5"/>
      <c r="USA36" s="5"/>
      <c r="USB36" s="5"/>
      <c r="USC36" s="5"/>
      <c r="USD36" s="5"/>
      <c r="USE36" s="5"/>
      <c r="USF36" s="5"/>
      <c r="USG36" s="5"/>
      <c r="USH36" s="5"/>
      <c r="USI36" s="5"/>
      <c r="USJ36" s="5"/>
      <c r="USK36" s="5"/>
      <c r="USL36" s="5"/>
      <c r="USM36" s="5"/>
      <c r="USN36" s="5"/>
      <c r="USO36" s="5"/>
      <c r="USP36" s="5"/>
      <c r="USQ36" s="5"/>
      <c r="USR36" s="5"/>
      <c r="USS36" s="5"/>
      <c r="UST36" s="5"/>
      <c r="USU36" s="5"/>
      <c r="USV36" s="5"/>
      <c r="USW36" s="5"/>
      <c r="USX36" s="5"/>
      <c r="USY36" s="5"/>
      <c r="USZ36" s="5"/>
      <c r="UTA36" s="5"/>
      <c r="UTB36" s="5"/>
      <c r="UTC36" s="5"/>
      <c r="UTD36" s="5"/>
      <c r="UTE36" s="5"/>
      <c r="UTF36" s="5"/>
      <c r="UTG36" s="5"/>
      <c r="UTH36" s="5"/>
      <c r="UTI36" s="5"/>
      <c r="UTJ36" s="5"/>
      <c r="UTK36" s="5"/>
      <c r="UTL36" s="5"/>
      <c r="UTM36" s="5"/>
      <c r="UTN36" s="5"/>
      <c r="UTO36" s="5"/>
      <c r="UTP36" s="5"/>
      <c r="UTQ36" s="5"/>
      <c r="UTR36" s="5"/>
      <c r="UTS36" s="5"/>
      <c r="UTT36" s="5"/>
      <c r="UTU36" s="5"/>
      <c r="UTV36" s="5"/>
      <c r="UTW36" s="5"/>
      <c r="UTX36" s="5"/>
      <c r="UTY36" s="5"/>
      <c r="UTZ36" s="5"/>
      <c r="UUA36" s="5"/>
      <c r="UUB36" s="5"/>
      <c r="UUC36" s="5"/>
      <c r="UUD36" s="5"/>
      <c r="UUE36" s="5"/>
      <c r="UUF36" s="5"/>
      <c r="UUG36" s="5"/>
      <c r="UUH36" s="5"/>
      <c r="UUI36" s="5"/>
      <c r="UUJ36" s="5"/>
      <c r="UUK36" s="5"/>
      <c r="UUL36" s="5"/>
      <c r="UUM36" s="5"/>
      <c r="UUN36" s="5"/>
      <c r="UUO36" s="5"/>
      <c r="UUP36" s="5"/>
      <c r="UUQ36" s="5"/>
      <c r="UUR36" s="5"/>
      <c r="UUS36" s="5"/>
      <c r="UUT36" s="5"/>
      <c r="UUU36" s="5"/>
      <c r="UUV36" s="5"/>
      <c r="UUW36" s="5"/>
      <c r="UUX36" s="5"/>
      <c r="UUY36" s="5"/>
      <c r="UUZ36" s="5"/>
      <c r="UVA36" s="5"/>
      <c r="UVB36" s="5"/>
      <c r="UVC36" s="5"/>
      <c r="UVD36" s="5"/>
      <c r="UVE36" s="5"/>
      <c r="UVF36" s="5"/>
      <c r="UVG36" s="5"/>
      <c r="UVH36" s="5"/>
      <c r="UVI36" s="5"/>
      <c r="UVJ36" s="5"/>
      <c r="UVK36" s="5"/>
      <c r="UVL36" s="5"/>
      <c r="UVM36" s="5"/>
      <c r="UVN36" s="5"/>
      <c r="UVO36" s="5"/>
      <c r="UVP36" s="5"/>
      <c r="UVQ36" s="5"/>
      <c r="UVR36" s="5"/>
      <c r="UVS36" s="5"/>
      <c r="UVT36" s="5"/>
      <c r="UVU36" s="5"/>
      <c r="UVV36" s="5"/>
      <c r="UVW36" s="5"/>
      <c r="UVX36" s="5"/>
      <c r="UVY36" s="5"/>
      <c r="UVZ36" s="5"/>
      <c r="UWA36" s="5"/>
      <c r="UWB36" s="5"/>
      <c r="UWC36" s="5"/>
      <c r="UWD36" s="5"/>
      <c r="UWE36" s="5"/>
      <c r="UWF36" s="5"/>
      <c r="UWG36" s="5"/>
      <c r="UWH36" s="5"/>
      <c r="UWI36" s="5"/>
      <c r="UWJ36" s="5"/>
      <c r="UWK36" s="5"/>
      <c r="UWL36" s="5"/>
      <c r="UWM36" s="5"/>
      <c r="UWN36" s="5"/>
      <c r="UWO36" s="5"/>
      <c r="UWP36" s="5"/>
      <c r="UWQ36" s="5"/>
      <c r="UWR36" s="5"/>
      <c r="UWS36" s="5"/>
      <c r="UWT36" s="5"/>
      <c r="UWU36" s="5"/>
      <c r="UWV36" s="5"/>
      <c r="UWW36" s="5"/>
      <c r="UWX36" s="5"/>
      <c r="UWY36" s="5"/>
      <c r="UWZ36" s="5"/>
      <c r="UXA36" s="5"/>
      <c r="UXB36" s="5"/>
      <c r="UXC36" s="5"/>
      <c r="UXD36" s="5"/>
      <c r="UXE36" s="5"/>
      <c r="UXF36" s="5"/>
      <c r="UXG36" s="5"/>
      <c r="UXH36" s="5"/>
      <c r="UXI36" s="5"/>
      <c r="UXJ36" s="5"/>
      <c r="UXK36" s="5"/>
      <c r="UXL36" s="5"/>
      <c r="UXM36" s="5"/>
      <c r="UXN36" s="5"/>
      <c r="UXO36" s="5"/>
      <c r="UXP36" s="5"/>
      <c r="UXQ36" s="5"/>
      <c r="UXR36" s="5"/>
      <c r="UXS36" s="5"/>
      <c r="UXT36" s="5"/>
      <c r="UXU36" s="5"/>
      <c r="UXV36" s="5"/>
      <c r="UXW36" s="5"/>
      <c r="UXX36" s="5"/>
      <c r="UXY36" s="5"/>
      <c r="UXZ36" s="5"/>
      <c r="UYA36" s="5"/>
      <c r="UYB36" s="5"/>
      <c r="UYC36" s="5"/>
      <c r="UYD36" s="5"/>
      <c r="UYE36" s="5"/>
      <c r="UYF36" s="5"/>
      <c r="UYG36" s="5"/>
      <c r="UYH36" s="5"/>
      <c r="UYI36" s="5"/>
      <c r="UYJ36" s="5"/>
      <c r="UYK36" s="5"/>
      <c r="UYL36" s="5"/>
      <c r="UYM36" s="5"/>
      <c r="UYN36" s="5"/>
      <c r="UYO36" s="5"/>
      <c r="UYP36" s="5"/>
      <c r="UYQ36" s="5"/>
      <c r="UYR36" s="5"/>
      <c r="UYS36" s="5"/>
      <c r="UYT36" s="5"/>
      <c r="UYU36" s="5"/>
      <c r="UYV36" s="5"/>
      <c r="UYW36" s="5"/>
      <c r="UYX36" s="5"/>
      <c r="UYY36" s="5"/>
      <c r="UYZ36" s="5"/>
      <c r="UZA36" s="5"/>
      <c r="UZB36" s="5"/>
      <c r="UZC36" s="5"/>
      <c r="UZD36" s="5"/>
      <c r="UZE36" s="5"/>
      <c r="UZF36" s="5"/>
      <c r="UZG36" s="5"/>
      <c r="UZH36" s="5"/>
      <c r="UZI36" s="5"/>
      <c r="UZJ36" s="5"/>
      <c r="UZK36" s="5"/>
      <c r="UZL36" s="5"/>
      <c r="UZM36" s="5"/>
      <c r="UZN36" s="5"/>
      <c r="UZO36" s="5"/>
      <c r="UZP36" s="5"/>
      <c r="UZQ36" s="5"/>
      <c r="UZR36" s="5"/>
      <c r="UZS36" s="5"/>
      <c r="UZT36" s="5"/>
      <c r="UZU36" s="5"/>
      <c r="UZV36" s="5"/>
      <c r="UZW36" s="5"/>
      <c r="UZX36" s="5"/>
      <c r="UZY36" s="5"/>
      <c r="UZZ36" s="5"/>
      <c r="VAA36" s="5"/>
      <c r="VAB36" s="5"/>
      <c r="VAC36" s="5"/>
      <c r="VAD36" s="5"/>
      <c r="VAE36" s="5"/>
      <c r="VAF36" s="5"/>
      <c r="VAG36" s="5"/>
      <c r="VAH36" s="5"/>
      <c r="VAI36" s="5"/>
      <c r="VAJ36" s="5"/>
      <c r="VAK36" s="5"/>
      <c r="VAL36" s="5"/>
      <c r="VAM36" s="5"/>
      <c r="VAN36" s="5"/>
      <c r="VAO36" s="5"/>
      <c r="VAP36" s="5"/>
      <c r="VAQ36" s="5"/>
      <c r="VAR36" s="5"/>
      <c r="VAS36" s="5"/>
      <c r="VAT36" s="5"/>
      <c r="VAU36" s="5"/>
      <c r="VAV36" s="5"/>
      <c r="VAW36" s="5"/>
      <c r="VAX36" s="5"/>
      <c r="VAY36" s="5"/>
      <c r="VAZ36" s="5"/>
      <c r="VBA36" s="5"/>
      <c r="VBB36" s="5"/>
      <c r="VBC36" s="5"/>
      <c r="VBD36" s="5"/>
      <c r="VBE36" s="5"/>
      <c r="VBF36" s="5"/>
      <c r="VBG36" s="5"/>
      <c r="VBH36" s="5"/>
      <c r="VBI36" s="5"/>
      <c r="VBJ36" s="5"/>
      <c r="VBK36" s="5"/>
      <c r="VBL36" s="5"/>
      <c r="VBM36" s="5"/>
      <c r="VBN36" s="5"/>
      <c r="VBO36" s="5"/>
      <c r="VBP36" s="5"/>
      <c r="VBQ36" s="5"/>
      <c r="VBR36" s="5"/>
      <c r="VBS36" s="5"/>
      <c r="VBT36" s="5"/>
      <c r="VBU36" s="5"/>
      <c r="VBV36" s="5"/>
      <c r="VBW36" s="5"/>
      <c r="VBX36" s="5"/>
      <c r="VBY36" s="5"/>
      <c r="VBZ36" s="5"/>
      <c r="VCA36" s="5"/>
      <c r="VCB36" s="5"/>
      <c r="VCC36" s="5"/>
      <c r="VCD36" s="5"/>
      <c r="VCE36" s="5"/>
      <c r="VCF36" s="5"/>
      <c r="VCG36" s="5"/>
      <c r="VCH36" s="5"/>
      <c r="VCI36" s="5"/>
      <c r="VCJ36" s="5"/>
      <c r="VCK36" s="5"/>
      <c r="VCL36" s="5"/>
      <c r="VCM36" s="5"/>
      <c r="VCN36" s="5"/>
      <c r="VCO36" s="5"/>
      <c r="VCP36" s="5"/>
      <c r="VCQ36" s="5"/>
      <c r="VCR36" s="5"/>
      <c r="VCS36" s="5"/>
      <c r="VCT36" s="5"/>
      <c r="VCU36" s="5"/>
      <c r="VCV36" s="5"/>
      <c r="VCW36" s="5"/>
      <c r="VCX36" s="5"/>
      <c r="VCY36" s="5"/>
      <c r="VCZ36" s="5"/>
      <c r="VDA36" s="5"/>
      <c r="VDB36" s="5"/>
      <c r="VDC36" s="5"/>
      <c r="VDD36" s="5"/>
      <c r="VDE36" s="5"/>
      <c r="VDF36" s="5"/>
      <c r="VDG36" s="5"/>
      <c r="VDH36" s="5"/>
      <c r="VDI36" s="5"/>
      <c r="VDJ36" s="5"/>
      <c r="VDK36" s="5"/>
      <c r="VDL36" s="5"/>
      <c r="VDM36" s="5"/>
      <c r="VDN36" s="5"/>
      <c r="VDO36" s="5"/>
      <c r="VDP36" s="5"/>
      <c r="VDQ36" s="5"/>
      <c r="VDR36" s="5"/>
      <c r="VDS36" s="5"/>
      <c r="VDT36" s="5"/>
      <c r="VDU36" s="5"/>
      <c r="VDV36" s="5"/>
      <c r="VDW36" s="5"/>
      <c r="VDX36" s="5"/>
      <c r="VDY36" s="5"/>
      <c r="VDZ36" s="5"/>
      <c r="VEA36" s="5"/>
      <c r="VEB36" s="5"/>
      <c r="VEC36" s="5"/>
      <c r="VED36" s="5"/>
      <c r="VEE36" s="5"/>
      <c r="VEF36" s="5"/>
      <c r="VEG36" s="5"/>
      <c r="VEH36" s="5"/>
      <c r="VEI36" s="5"/>
      <c r="VEJ36" s="5"/>
      <c r="VEK36" s="5"/>
      <c r="VEL36" s="5"/>
      <c r="VEM36" s="5"/>
      <c r="VEN36" s="5"/>
      <c r="VEO36" s="5"/>
      <c r="VEP36" s="5"/>
      <c r="VEQ36" s="5"/>
      <c r="VER36" s="5"/>
      <c r="VES36" s="5"/>
      <c r="VET36" s="5"/>
      <c r="VEU36" s="5"/>
      <c r="VEV36" s="5"/>
      <c r="VEW36" s="5"/>
      <c r="VEX36" s="5"/>
      <c r="VEY36" s="5"/>
      <c r="VEZ36" s="5"/>
      <c r="VFA36" s="5"/>
      <c r="VFB36" s="5"/>
      <c r="VFC36" s="5"/>
      <c r="VFD36" s="5"/>
      <c r="VFE36" s="5"/>
      <c r="VFF36" s="5"/>
      <c r="VFG36" s="5"/>
      <c r="VFH36" s="5"/>
      <c r="VFI36" s="5"/>
      <c r="VFJ36" s="5"/>
      <c r="VFK36" s="5"/>
      <c r="VFL36" s="5"/>
      <c r="VFM36" s="5"/>
      <c r="VFN36" s="5"/>
      <c r="VFO36" s="5"/>
      <c r="VFP36" s="5"/>
      <c r="VFQ36" s="5"/>
      <c r="VFR36" s="5"/>
      <c r="VFS36" s="5"/>
      <c r="VFT36" s="5"/>
      <c r="VFU36" s="5"/>
      <c r="VFV36" s="5"/>
      <c r="VFW36" s="5"/>
      <c r="VFX36" s="5"/>
      <c r="VFY36" s="5"/>
      <c r="VFZ36" s="5"/>
      <c r="VGA36" s="5"/>
      <c r="VGB36" s="5"/>
      <c r="VGC36" s="5"/>
      <c r="VGD36" s="5"/>
      <c r="VGE36" s="5"/>
      <c r="VGF36" s="5"/>
      <c r="VGG36" s="5"/>
      <c r="VGH36" s="5"/>
      <c r="VGI36" s="5"/>
      <c r="VGJ36" s="5"/>
      <c r="VGK36" s="5"/>
      <c r="VGL36" s="5"/>
      <c r="VGM36" s="5"/>
      <c r="VGN36" s="5"/>
      <c r="VGO36" s="5"/>
      <c r="VGP36" s="5"/>
      <c r="VGQ36" s="5"/>
      <c r="VGR36" s="5"/>
      <c r="VGS36" s="5"/>
      <c r="VGT36" s="5"/>
      <c r="VGU36" s="5"/>
      <c r="VGV36" s="5"/>
      <c r="VGW36" s="5"/>
      <c r="VGX36" s="5"/>
      <c r="VGY36" s="5"/>
      <c r="VGZ36" s="5"/>
      <c r="VHA36" s="5"/>
      <c r="VHB36" s="5"/>
      <c r="VHC36" s="5"/>
      <c r="VHD36" s="5"/>
      <c r="VHE36" s="5"/>
      <c r="VHF36" s="5"/>
      <c r="VHG36" s="5"/>
      <c r="VHH36" s="5"/>
      <c r="VHI36" s="5"/>
      <c r="VHJ36" s="5"/>
      <c r="VHK36" s="5"/>
      <c r="VHL36" s="5"/>
      <c r="VHM36" s="5"/>
      <c r="VHN36" s="5"/>
      <c r="VHO36" s="5"/>
      <c r="VHP36" s="5"/>
      <c r="VHQ36" s="5"/>
      <c r="VHR36" s="5"/>
      <c r="VHS36" s="5"/>
      <c r="VHT36" s="5"/>
      <c r="VHU36" s="5"/>
      <c r="VHV36" s="5"/>
      <c r="VHW36" s="5"/>
      <c r="VHX36" s="5"/>
      <c r="VHY36" s="5"/>
      <c r="VHZ36" s="5"/>
      <c r="VIA36" s="5"/>
      <c r="VIB36" s="5"/>
      <c r="VIC36" s="5"/>
      <c r="VID36" s="5"/>
      <c r="VIE36" s="5"/>
      <c r="VIF36" s="5"/>
      <c r="VIG36" s="5"/>
      <c r="VIH36" s="5"/>
      <c r="VII36" s="5"/>
      <c r="VIJ36" s="5"/>
      <c r="VIK36" s="5"/>
      <c r="VIL36" s="5"/>
      <c r="VIM36" s="5"/>
      <c r="VIN36" s="5"/>
      <c r="VIO36" s="5"/>
      <c r="VIP36" s="5"/>
      <c r="VIQ36" s="5"/>
      <c r="VIR36" s="5"/>
      <c r="VIS36" s="5"/>
      <c r="VIT36" s="5"/>
      <c r="VIU36" s="5"/>
      <c r="VIV36" s="5"/>
      <c r="VIW36" s="5"/>
      <c r="VIX36" s="5"/>
      <c r="VIY36" s="5"/>
      <c r="VIZ36" s="5"/>
      <c r="VJA36" s="5"/>
      <c r="VJB36" s="5"/>
      <c r="VJC36" s="5"/>
      <c r="VJD36" s="5"/>
      <c r="VJE36" s="5"/>
      <c r="VJF36" s="5"/>
      <c r="VJG36" s="5"/>
      <c r="VJH36" s="5"/>
      <c r="VJI36" s="5"/>
      <c r="VJJ36" s="5"/>
      <c r="VJK36" s="5"/>
      <c r="VJL36" s="5"/>
      <c r="VJM36" s="5"/>
      <c r="VJN36" s="5"/>
      <c r="VJO36" s="5"/>
      <c r="VJP36" s="5"/>
      <c r="VJQ36" s="5"/>
      <c r="VJR36" s="5"/>
      <c r="VJS36" s="5"/>
      <c r="VJT36" s="5"/>
      <c r="VJU36" s="5"/>
      <c r="VJV36" s="5"/>
      <c r="VJW36" s="5"/>
      <c r="VJX36" s="5"/>
      <c r="VJY36" s="5"/>
      <c r="VJZ36" s="5"/>
      <c r="VKA36" s="5"/>
      <c r="VKB36" s="5"/>
      <c r="VKC36" s="5"/>
      <c r="VKD36" s="5"/>
      <c r="VKE36" s="5"/>
      <c r="VKF36" s="5"/>
      <c r="VKG36" s="5"/>
      <c r="VKH36" s="5"/>
      <c r="VKI36" s="5"/>
      <c r="VKJ36" s="5"/>
      <c r="VKK36" s="5"/>
      <c r="VKL36" s="5"/>
      <c r="VKM36" s="5"/>
      <c r="VKN36" s="5"/>
      <c r="VKO36" s="5"/>
      <c r="VKP36" s="5"/>
      <c r="VKQ36" s="5"/>
      <c r="VKR36" s="5"/>
      <c r="VKS36" s="5"/>
      <c r="VKT36" s="5"/>
      <c r="VKU36" s="5"/>
      <c r="VKV36" s="5"/>
      <c r="VKW36" s="5"/>
      <c r="VKX36" s="5"/>
      <c r="VKY36" s="5"/>
      <c r="VKZ36" s="5"/>
      <c r="VLA36" s="5"/>
      <c r="VLB36" s="5"/>
      <c r="VLC36" s="5"/>
      <c r="VLD36" s="5"/>
      <c r="VLE36" s="5"/>
      <c r="VLF36" s="5"/>
      <c r="VLG36" s="5"/>
      <c r="VLH36" s="5"/>
      <c r="VLI36" s="5"/>
      <c r="VLJ36" s="5"/>
      <c r="VLK36" s="5"/>
      <c r="VLL36" s="5"/>
      <c r="VLM36" s="5"/>
      <c r="VLN36" s="5"/>
      <c r="VLO36" s="5"/>
      <c r="VLP36" s="5"/>
      <c r="VLQ36" s="5"/>
      <c r="VLR36" s="5"/>
      <c r="VLS36" s="5"/>
      <c r="VLT36" s="5"/>
      <c r="VLU36" s="5"/>
      <c r="VLV36" s="5"/>
      <c r="VLW36" s="5"/>
      <c r="VLX36" s="5"/>
      <c r="VLY36" s="5"/>
      <c r="VLZ36" s="5"/>
      <c r="VMA36" s="5"/>
      <c r="VMB36" s="5"/>
      <c r="VMC36" s="5"/>
      <c r="VMD36" s="5"/>
      <c r="VME36" s="5"/>
      <c r="VMF36" s="5"/>
      <c r="VMG36" s="5"/>
      <c r="VMH36" s="5"/>
      <c r="VMI36" s="5"/>
      <c r="VMJ36" s="5"/>
      <c r="VMK36" s="5"/>
      <c r="VML36" s="5"/>
      <c r="VMM36" s="5"/>
      <c r="VMN36" s="5"/>
      <c r="VMO36" s="5"/>
      <c r="VMP36" s="5"/>
      <c r="VMQ36" s="5"/>
      <c r="VMR36" s="5"/>
      <c r="VMS36" s="5"/>
      <c r="VMT36" s="5"/>
      <c r="VMU36" s="5"/>
      <c r="VMV36" s="5"/>
      <c r="VMW36" s="5"/>
      <c r="VMX36" s="5"/>
      <c r="VMY36" s="5"/>
      <c r="VMZ36" s="5"/>
      <c r="VNA36" s="5"/>
      <c r="VNB36" s="5"/>
      <c r="VNC36" s="5"/>
      <c r="VND36" s="5"/>
      <c r="VNE36" s="5"/>
      <c r="VNF36" s="5"/>
      <c r="VNG36" s="5"/>
      <c r="VNH36" s="5"/>
      <c r="VNI36" s="5"/>
      <c r="VNJ36" s="5"/>
      <c r="VNK36" s="5"/>
      <c r="VNL36" s="5"/>
      <c r="VNM36" s="5"/>
      <c r="VNN36" s="5"/>
      <c r="VNO36" s="5"/>
      <c r="VNP36" s="5"/>
      <c r="VNQ36" s="5"/>
      <c r="VNR36" s="5"/>
      <c r="VNS36" s="5"/>
      <c r="VNT36" s="5"/>
      <c r="VNU36" s="5"/>
      <c r="VNV36" s="5"/>
      <c r="VNW36" s="5"/>
      <c r="VNX36" s="5"/>
      <c r="VNY36" s="5"/>
      <c r="VNZ36" s="5"/>
      <c r="VOA36" s="5"/>
      <c r="VOB36" s="5"/>
      <c r="VOC36" s="5"/>
      <c r="VOD36" s="5"/>
      <c r="VOE36" s="5"/>
      <c r="VOF36" s="5"/>
      <c r="VOG36" s="5"/>
      <c r="VOH36" s="5"/>
      <c r="VOI36" s="5"/>
      <c r="VOJ36" s="5"/>
      <c r="VOK36" s="5"/>
      <c r="VOL36" s="5"/>
      <c r="VOM36" s="5"/>
      <c r="VON36" s="5"/>
      <c r="VOO36" s="5"/>
      <c r="VOP36" s="5"/>
      <c r="VOQ36" s="5"/>
      <c r="VOR36" s="5"/>
      <c r="VOS36" s="5"/>
      <c r="VOT36" s="5"/>
      <c r="VOU36" s="5"/>
      <c r="VOV36" s="5"/>
      <c r="VOW36" s="5"/>
      <c r="VOX36" s="5"/>
      <c r="VOY36" s="5"/>
      <c r="VOZ36" s="5"/>
      <c r="VPA36" s="5"/>
      <c r="VPB36" s="5"/>
      <c r="VPC36" s="5"/>
      <c r="VPD36" s="5"/>
      <c r="VPE36" s="5"/>
      <c r="VPF36" s="5"/>
      <c r="VPG36" s="5"/>
      <c r="VPH36" s="5"/>
      <c r="VPI36" s="5"/>
      <c r="VPJ36" s="5"/>
      <c r="VPK36" s="5"/>
      <c r="VPL36" s="5"/>
      <c r="VPM36" s="5"/>
      <c r="VPN36" s="5"/>
      <c r="VPO36" s="5"/>
      <c r="VPP36" s="5"/>
      <c r="VPQ36" s="5"/>
      <c r="VPR36" s="5"/>
      <c r="VPS36" s="5"/>
      <c r="VPT36" s="5"/>
      <c r="VPU36" s="5"/>
      <c r="VPV36" s="5"/>
      <c r="VPW36" s="5"/>
      <c r="VPX36" s="5"/>
      <c r="VPY36" s="5"/>
      <c r="VPZ36" s="5"/>
      <c r="VQA36" s="5"/>
      <c r="VQB36" s="5"/>
      <c r="VQC36" s="5"/>
      <c r="VQD36" s="5"/>
      <c r="VQE36" s="5"/>
      <c r="VQF36" s="5"/>
      <c r="VQG36" s="5"/>
      <c r="VQH36" s="5"/>
      <c r="VQI36" s="5"/>
      <c r="VQJ36" s="5"/>
      <c r="VQK36" s="5"/>
      <c r="VQL36" s="5"/>
      <c r="VQM36" s="5"/>
      <c r="VQN36" s="5"/>
      <c r="VQO36" s="5"/>
      <c r="VQP36" s="5"/>
      <c r="VQQ36" s="5"/>
      <c r="VQR36" s="5"/>
      <c r="VQS36" s="5"/>
      <c r="VQT36" s="5"/>
      <c r="VQU36" s="5"/>
      <c r="VQV36" s="5"/>
      <c r="VQW36" s="5"/>
      <c r="VQX36" s="5"/>
      <c r="VQY36" s="5"/>
      <c r="VQZ36" s="5"/>
      <c r="VRA36" s="5"/>
      <c r="VRB36" s="5"/>
      <c r="VRC36" s="5"/>
      <c r="VRD36" s="5"/>
      <c r="VRE36" s="5"/>
      <c r="VRF36" s="5"/>
      <c r="VRG36" s="5"/>
      <c r="VRH36" s="5"/>
      <c r="VRI36" s="5"/>
      <c r="VRJ36" s="5"/>
      <c r="VRK36" s="5"/>
      <c r="VRL36" s="5"/>
      <c r="VRM36" s="5"/>
      <c r="VRN36" s="5"/>
      <c r="VRO36" s="5"/>
      <c r="VRP36" s="5"/>
      <c r="VRQ36" s="5"/>
      <c r="VRR36" s="5"/>
      <c r="VRS36" s="5"/>
      <c r="VRT36" s="5"/>
      <c r="VRU36" s="5"/>
      <c r="VRV36" s="5"/>
      <c r="VRW36" s="5"/>
      <c r="VRX36" s="5"/>
      <c r="VRY36" s="5"/>
      <c r="VRZ36" s="5"/>
      <c r="VSA36" s="5"/>
      <c r="VSB36" s="5"/>
      <c r="VSC36" s="5"/>
      <c r="VSD36" s="5"/>
      <c r="VSE36" s="5"/>
      <c r="VSF36" s="5"/>
      <c r="VSG36" s="5"/>
      <c r="VSH36" s="5"/>
      <c r="VSI36" s="5"/>
      <c r="VSJ36" s="5"/>
      <c r="VSK36" s="5"/>
      <c r="VSL36" s="5"/>
      <c r="VSM36" s="5"/>
      <c r="VSN36" s="5"/>
      <c r="VSO36" s="5"/>
      <c r="VSP36" s="5"/>
      <c r="VSQ36" s="5"/>
      <c r="VSR36" s="5"/>
      <c r="VSS36" s="5"/>
      <c r="VST36" s="5"/>
      <c r="VSU36" s="5"/>
      <c r="VSV36" s="5"/>
      <c r="VSW36" s="5"/>
      <c r="VSX36" s="5"/>
      <c r="VSY36" s="5"/>
      <c r="VSZ36" s="5"/>
      <c r="VTA36" s="5"/>
      <c r="VTB36" s="5"/>
      <c r="VTC36" s="5"/>
      <c r="VTD36" s="5"/>
      <c r="VTE36" s="5"/>
      <c r="VTF36" s="5"/>
      <c r="VTG36" s="5"/>
      <c r="VTH36" s="5"/>
      <c r="VTI36" s="5"/>
      <c r="VTJ36" s="5"/>
      <c r="VTK36" s="5"/>
      <c r="VTL36" s="5"/>
      <c r="VTM36" s="5"/>
      <c r="VTN36" s="5"/>
      <c r="VTO36" s="5"/>
      <c r="VTP36" s="5"/>
      <c r="VTQ36" s="5"/>
      <c r="VTR36" s="5"/>
      <c r="VTS36" s="5"/>
      <c r="VTT36" s="5"/>
      <c r="VTU36" s="5"/>
      <c r="VTV36" s="5"/>
      <c r="VTW36" s="5"/>
      <c r="VTX36" s="5"/>
      <c r="VTY36" s="5"/>
      <c r="VTZ36" s="5"/>
      <c r="VUA36" s="5"/>
      <c r="VUB36" s="5"/>
      <c r="VUC36" s="5"/>
      <c r="VUD36" s="5"/>
      <c r="VUE36" s="5"/>
      <c r="VUF36" s="5"/>
      <c r="VUG36" s="5"/>
      <c r="VUH36" s="5"/>
      <c r="VUI36" s="5"/>
      <c r="VUJ36" s="5"/>
      <c r="VUK36" s="5"/>
      <c r="VUL36" s="5"/>
      <c r="VUM36" s="5"/>
      <c r="VUN36" s="5"/>
      <c r="VUO36" s="5"/>
      <c r="VUP36" s="5"/>
      <c r="VUQ36" s="5"/>
      <c r="VUR36" s="5"/>
      <c r="VUS36" s="5"/>
      <c r="VUT36" s="5"/>
      <c r="VUU36" s="5"/>
      <c r="VUV36" s="5"/>
      <c r="VUW36" s="5"/>
      <c r="VUX36" s="5"/>
      <c r="VUY36" s="5"/>
      <c r="VUZ36" s="5"/>
      <c r="VVA36" s="5"/>
      <c r="VVB36" s="5"/>
      <c r="VVC36" s="5"/>
      <c r="VVD36" s="5"/>
      <c r="VVE36" s="5"/>
      <c r="VVF36" s="5"/>
      <c r="VVG36" s="5"/>
      <c r="VVH36" s="5"/>
      <c r="VVI36" s="5"/>
      <c r="VVJ36" s="5"/>
      <c r="VVK36" s="5"/>
      <c r="VVL36" s="5"/>
      <c r="VVM36" s="5"/>
      <c r="VVN36" s="5"/>
      <c r="VVO36" s="5"/>
      <c r="VVP36" s="5"/>
      <c r="VVQ36" s="5"/>
      <c r="VVR36" s="5"/>
      <c r="VVS36" s="5"/>
      <c r="VVT36" s="5"/>
      <c r="VVU36" s="5"/>
      <c r="VVV36" s="5"/>
      <c r="VVW36" s="5"/>
      <c r="VVX36" s="5"/>
      <c r="VVY36" s="5"/>
      <c r="VVZ36" s="5"/>
      <c r="VWA36" s="5"/>
      <c r="VWB36" s="5"/>
      <c r="VWC36" s="5"/>
      <c r="VWD36" s="5"/>
      <c r="VWE36" s="5"/>
      <c r="VWF36" s="5"/>
      <c r="VWG36" s="5"/>
      <c r="VWH36" s="5"/>
      <c r="VWI36" s="5"/>
      <c r="VWJ36" s="5"/>
      <c r="VWK36" s="5"/>
      <c r="VWL36" s="5"/>
      <c r="VWM36" s="5"/>
      <c r="VWN36" s="5"/>
      <c r="VWO36" s="5"/>
      <c r="VWP36" s="5"/>
      <c r="VWQ36" s="5"/>
      <c r="VWR36" s="5"/>
      <c r="VWS36" s="5"/>
      <c r="VWT36" s="5"/>
      <c r="VWU36" s="5"/>
      <c r="VWV36" s="5"/>
      <c r="VWW36" s="5"/>
      <c r="VWX36" s="5"/>
      <c r="VWY36" s="5"/>
      <c r="VWZ36" s="5"/>
      <c r="VXA36" s="5"/>
      <c r="VXB36" s="5"/>
      <c r="VXC36" s="5"/>
      <c r="VXD36" s="5"/>
      <c r="VXE36" s="5"/>
      <c r="VXF36" s="5"/>
      <c r="VXG36" s="5"/>
      <c r="VXH36" s="5"/>
      <c r="VXI36" s="5"/>
      <c r="VXJ36" s="5"/>
      <c r="VXK36" s="5"/>
      <c r="VXL36" s="5"/>
      <c r="VXM36" s="5"/>
      <c r="VXN36" s="5"/>
      <c r="VXO36" s="5"/>
      <c r="VXP36" s="5"/>
      <c r="VXQ36" s="5"/>
      <c r="VXR36" s="5"/>
      <c r="VXS36" s="5"/>
      <c r="VXT36" s="5"/>
      <c r="VXU36" s="5"/>
      <c r="VXV36" s="5"/>
      <c r="VXW36" s="5"/>
      <c r="VXX36" s="5"/>
      <c r="VXY36" s="5"/>
      <c r="VXZ36" s="5"/>
      <c r="VYA36" s="5"/>
      <c r="VYB36" s="5"/>
      <c r="VYC36" s="5"/>
      <c r="VYD36" s="5"/>
      <c r="VYE36" s="5"/>
      <c r="VYF36" s="5"/>
      <c r="VYG36" s="5"/>
      <c r="VYH36" s="5"/>
      <c r="VYI36" s="5"/>
      <c r="VYJ36" s="5"/>
      <c r="VYK36" s="5"/>
      <c r="VYL36" s="5"/>
      <c r="VYM36" s="5"/>
      <c r="VYN36" s="5"/>
      <c r="VYO36" s="5"/>
      <c r="VYP36" s="5"/>
      <c r="VYQ36" s="5"/>
      <c r="VYR36" s="5"/>
      <c r="VYS36" s="5"/>
      <c r="VYT36" s="5"/>
      <c r="VYU36" s="5"/>
      <c r="VYV36" s="5"/>
      <c r="VYW36" s="5"/>
      <c r="VYX36" s="5"/>
      <c r="VYY36" s="5"/>
      <c r="VYZ36" s="5"/>
      <c r="VZA36" s="5"/>
      <c r="VZB36" s="5"/>
      <c r="VZC36" s="5"/>
      <c r="VZD36" s="5"/>
      <c r="VZE36" s="5"/>
      <c r="VZF36" s="5"/>
      <c r="VZG36" s="5"/>
      <c r="VZH36" s="5"/>
      <c r="VZI36" s="5"/>
      <c r="VZJ36" s="5"/>
      <c r="VZK36" s="5"/>
      <c r="VZL36" s="5"/>
      <c r="VZM36" s="5"/>
      <c r="VZN36" s="5"/>
      <c r="VZO36" s="5"/>
      <c r="VZP36" s="5"/>
      <c r="VZQ36" s="5"/>
      <c r="VZR36" s="5"/>
      <c r="VZS36" s="5"/>
      <c r="VZT36" s="5"/>
      <c r="VZU36" s="5"/>
      <c r="VZV36" s="5"/>
      <c r="VZW36" s="5"/>
      <c r="VZX36" s="5"/>
      <c r="VZY36" s="5"/>
      <c r="VZZ36" s="5"/>
      <c r="WAA36" s="5"/>
      <c r="WAB36" s="5"/>
      <c r="WAC36" s="5"/>
      <c r="WAD36" s="5"/>
      <c r="WAE36" s="5"/>
      <c r="WAF36" s="5"/>
      <c r="WAG36" s="5"/>
      <c r="WAH36" s="5"/>
      <c r="WAI36" s="5"/>
      <c r="WAJ36" s="5"/>
      <c r="WAK36" s="5"/>
      <c r="WAL36" s="5"/>
      <c r="WAM36" s="5"/>
      <c r="WAN36" s="5"/>
      <c r="WAO36" s="5"/>
      <c r="WAP36" s="5"/>
      <c r="WAQ36" s="5"/>
      <c r="WAR36" s="5"/>
      <c r="WAS36" s="5"/>
      <c r="WAT36" s="5"/>
      <c r="WAU36" s="5"/>
      <c r="WAV36" s="5"/>
      <c r="WAW36" s="5"/>
      <c r="WAX36" s="5"/>
      <c r="WAY36" s="5"/>
      <c r="WAZ36" s="5"/>
      <c r="WBA36" s="5"/>
      <c r="WBB36" s="5"/>
      <c r="WBC36" s="5"/>
      <c r="WBD36" s="5"/>
      <c r="WBE36" s="5"/>
      <c r="WBF36" s="5"/>
      <c r="WBG36" s="5"/>
      <c r="WBH36" s="5"/>
      <c r="WBI36" s="5"/>
      <c r="WBJ36" s="5"/>
      <c r="WBK36" s="5"/>
      <c r="WBL36" s="5"/>
      <c r="WBM36" s="5"/>
      <c r="WBN36" s="5"/>
      <c r="WBO36" s="5"/>
      <c r="WBP36" s="5"/>
      <c r="WBQ36" s="5"/>
      <c r="WBR36" s="5"/>
      <c r="WBS36" s="5"/>
      <c r="WBT36" s="5"/>
      <c r="WBU36" s="5"/>
      <c r="WBV36" s="5"/>
      <c r="WBW36" s="5"/>
      <c r="WBX36" s="5"/>
      <c r="WBY36" s="5"/>
      <c r="WBZ36" s="5"/>
      <c r="WCA36" s="5"/>
      <c r="WCB36" s="5"/>
      <c r="WCC36" s="5"/>
      <c r="WCD36" s="5"/>
      <c r="WCE36" s="5"/>
      <c r="WCF36" s="5"/>
      <c r="WCG36" s="5"/>
      <c r="WCH36" s="5"/>
      <c r="WCI36" s="5"/>
      <c r="WCJ36" s="5"/>
      <c r="WCK36" s="5"/>
      <c r="WCL36" s="5"/>
      <c r="WCM36" s="5"/>
      <c r="WCN36" s="5"/>
      <c r="WCO36" s="5"/>
      <c r="WCP36" s="5"/>
      <c r="WCQ36" s="5"/>
      <c r="WCR36" s="5"/>
      <c r="WCS36" s="5"/>
      <c r="WCT36" s="5"/>
      <c r="WCU36" s="5"/>
      <c r="WCV36" s="5"/>
      <c r="WCW36" s="5"/>
      <c r="WCX36" s="5"/>
      <c r="WCY36" s="5"/>
      <c r="WCZ36" s="5"/>
      <c r="WDA36" s="5"/>
      <c r="WDB36" s="5"/>
      <c r="WDC36" s="5"/>
      <c r="WDD36" s="5"/>
      <c r="WDE36" s="5"/>
      <c r="WDF36" s="5"/>
      <c r="WDG36" s="5"/>
      <c r="WDH36" s="5"/>
      <c r="WDI36" s="5"/>
      <c r="WDJ36" s="5"/>
      <c r="WDK36" s="5"/>
      <c r="WDL36" s="5"/>
      <c r="WDM36" s="5"/>
      <c r="WDN36" s="5"/>
      <c r="WDO36" s="5"/>
      <c r="WDP36" s="5"/>
      <c r="WDQ36" s="5"/>
      <c r="WDR36" s="5"/>
      <c r="WDS36" s="5"/>
      <c r="WDT36" s="5"/>
      <c r="WDU36" s="5"/>
      <c r="WDV36" s="5"/>
      <c r="WDW36" s="5"/>
      <c r="WDX36" s="5"/>
      <c r="WDY36" s="5"/>
      <c r="WDZ36" s="5"/>
      <c r="WEA36" s="5"/>
      <c r="WEB36" s="5"/>
      <c r="WEC36" s="5"/>
      <c r="WED36" s="5"/>
      <c r="WEE36" s="5"/>
      <c r="WEF36" s="5"/>
      <c r="WEG36" s="5"/>
      <c r="WEH36" s="5"/>
      <c r="WEI36" s="5"/>
      <c r="WEJ36" s="5"/>
      <c r="WEK36" s="5"/>
      <c r="WEL36" s="5"/>
      <c r="WEM36" s="5"/>
      <c r="WEN36" s="5"/>
      <c r="WEO36" s="5"/>
      <c r="WEP36" s="5"/>
      <c r="WEQ36" s="5"/>
      <c r="WER36" s="5"/>
      <c r="WES36" s="5"/>
      <c r="WET36" s="5"/>
      <c r="WEU36" s="5"/>
      <c r="WEV36" s="5"/>
      <c r="WEW36" s="5"/>
      <c r="WEX36" s="5"/>
      <c r="WEY36" s="5"/>
      <c r="WEZ36" s="5"/>
      <c r="WFA36" s="5"/>
      <c r="WFB36" s="5"/>
      <c r="WFC36" s="5"/>
      <c r="WFD36" s="5"/>
      <c r="WFE36" s="5"/>
      <c r="WFF36" s="5"/>
      <c r="WFG36" s="5"/>
      <c r="WFH36" s="5"/>
      <c r="WFI36" s="5"/>
      <c r="WFJ36" s="5"/>
      <c r="WFK36" s="5"/>
      <c r="WFL36" s="5"/>
      <c r="WFM36" s="5"/>
      <c r="WFN36" s="5"/>
      <c r="WFO36" s="5"/>
      <c r="WFP36" s="5"/>
      <c r="WFQ36" s="5"/>
      <c r="WFR36" s="5"/>
      <c r="WFS36" s="5"/>
      <c r="WFT36" s="5"/>
      <c r="WFU36" s="5"/>
      <c r="WFV36" s="5"/>
      <c r="WFW36" s="5"/>
      <c r="WFX36" s="5"/>
      <c r="WFY36" s="5"/>
      <c r="WFZ36" s="5"/>
      <c r="WGA36" s="5"/>
      <c r="WGB36" s="5"/>
      <c r="WGC36" s="5"/>
      <c r="WGD36" s="5"/>
      <c r="WGE36" s="5"/>
      <c r="WGF36" s="5"/>
      <c r="WGG36" s="5"/>
      <c r="WGH36" s="5"/>
      <c r="WGI36" s="5"/>
      <c r="WGJ36" s="5"/>
      <c r="WGK36" s="5"/>
      <c r="WGL36" s="5"/>
      <c r="WGM36" s="5"/>
      <c r="WGN36" s="5"/>
      <c r="WGO36" s="5"/>
      <c r="WGP36" s="5"/>
      <c r="WGQ36" s="5"/>
      <c r="WGR36" s="5"/>
      <c r="WGS36" s="5"/>
      <c r="WGT36" s="5"/>
      <c r="WGU36" s="5"/>
      <c r="WGV36" s="5"/>
      <c r="WGW36" s="5"/>
      <c r="WGX36" s="5"/>
      <c r="WGY36" s="5"/>
      <c r="WGZ36" s="5"/>
      <c r="WHA36" s="5"/>
      <c r="WHB36" s="5"/>
      <c r="WHC36" s="5"/>
      <c r="WHD36" s="5"/>
      <c r="WHE36" s="5"/>
      <c r="WHF36" s="5"/>
      <c r="WHG36" s="5"/>
      <c r="WHH36" s="5"/>
      <c r="WHI36" s="5"/>
      <c r="WHJ36" s="5"/>
      <c r="WHK36" s="5"/>
      <c r="WHL36" s="5"/>
      <c r="WHM36" s="5"/>
      <c r="WHN36" s="5"/>
      <c r="WHO36" s="5"/>
      <c r="WHP36" s="5"/>
      <c r="WHQ36" s="5"/>
      <c r="WHR36" s="5"/>
      <c r="WHS36" s="5"/>
      <c r="WHT36" s="5"/>
      <c r="WHU36" s="5"/>
      <c r="WHV36" s="5"/>
      <c r="WHW36" s="5"/>
      <c r="WHX36" s="5"/>
      <c r="WHY36" s="5"/>
      <c r="WHZ36" s="5"/>
      <c r="WIA36" s="5"/>
      <c r="WIB36" s="5"/>
      <c r="WIC36" s="5"/>
      <c r="WID36" s="5"/>
      <c r="WIE36" s="5"/>
      <c r="WIF36" s="5"/>
      <c r="WIG36" s="5"/>
      <c r="WIH36" s="5"/>
      <c r="WII36" s="5"/>
      <c r="WIJ36" s="5"/>
      <c r="WIK36" s="5"/>
      <c r="WIL36" s="5"/>
      <c r="WIM36" s="5"/>
      <c r="WIN36" s="5"/>
      <c r="WIO36" s="5"/>
      <c r="WIP36" s="5"/>
      <c r="WIQ36" s="5"/>
      <c r="WIR36" s="5"/>
      <c r="WIS36" s="5"/>
      <c r="WIT36" s="5"/>
      <c r="WIU36" s="5"/>
      <c r="WIV36" s="5"/>
      <c r="WIW36" s="5"/>
      <c r="WIX36" s="5"/>
      <c r="WIY36" s="5"/>
      <c r="WIZ36" s="5"/>
      <c r="WJA36" s="5"/>
      <c r="WJB36" s="5"/>
      <c r="WJC36" s="5"/>
      <c r="WJD36" s="5"/>
      <c r="WJE36" s="5"/>
      <c r="WJF36" s="5"/>
      <c r="WJG36" s="5"/>
      <c r="WJH36" s="5"/>
      <c r="WJI36" s="5"/>
      <c r="WJJ36" s="5"/>
      <c r="WJK36" s="5"/>
      <c r="WJL36" s="5"/>
      <c r="WJM36" s="5"/>
      <c r="WJN36" s="5"/>
      <c r="WJO36" s="5"/>
      <c r="WJP36" s="5"/>
      <c r="WJQ36" s="5"/>
      <c r="WJR36" s="5"/>
      <c r="WJS36" s="5"/>
      <c r="WJT36" s="5"/>
      <c r="WJU36" s="5"/>
      <c r="WJV36" s="5"/>
      <c r="WJW36" s="5"/>
      <c r="WJX36" s="5"/>
      <c r="WJY36" s="5"/>
      <c r="WJZ36" s="5"/>
      <c r="WKA36" s="5"/>
      <c r="WKB36" s="5"/>
      <c r="WKC36" s="5"/>
      <c r="WKD36" s="5"/>
      <c r="WKE36" s="5"/>
      <c r="WKF36" s="5"/>
      <c r="WKG36" s="5"/>
      <c r="WKH36" s="5"/>
      <c r="WKI36" s="5"/>
      <c r="WKJ36" s="5"/>
      <c r="WKK36" s="5"/>
      <c r="WKL36" s="5"/>
      <c r="WKM36" s="5"/>
      <c r="WKN36" s="5"/>
      <c r="WKO36" s="5"/>
      <c r="WKP36" s="5"/>
      <c r="WKQ36" s="5"/>
      <c r="WKR36" s="5"/>
      <c r="WKS36" s="5"/>
      <c r="WKT36" s="5"/>
      <c r="WKU36" s="5"/>
      <c r="WKV36" s="5"/>
      <c r="WKW36" s="5"/>
      <c r="WKX36" s="5"/>
      <c r="WKY36" s="5"/>
      <c r="WKZ36" s="5"/>
      <c r="WLA36" s="5"/>
      <c r="WLB36" s="5"/>
      <c r="WLC36" s="5"/>
      <c r="WLD36" s="5"/>
      <c r="WLE36" s="5"/>
      <c r="WLF36" s="5"/>
      <c r="WLG36" s="5"/>
      <c r="WLH36" s="5"/>
      <c r="WLI36" s="5"/>
      <c r="WLJ36" s="5"/>
      <c r="WLK36" s="5"/>
      <c r="WLL36" s="5"/>
      <c r="WLM36" s="5"/>
      <c r="WLN36" s="5"/>
      <c r="WLO36" s="5"/>
      <c r="WLP36" s="5"/>
      <c r="WLQ36" s="5"/>
      <c r="WLR36" s="5"/>
      <c r="WLS36" s="5"/>
      <c r="WLT36" s="5"/>
      <c r="WLU36" s="5"/>
      <c r="WLV36" s="5"/>
      <c r="WLW36" s="5"/>
      <c r="WLX36" s="5"/>
      <c r="WLY36" s="5"/>
      <c r="WLZ36" s="5"/>
      <c r="WMA36" s="5"/>
      <c r="WMB36" s="5"/>
      <c r="WMC36" s="5"/>
      <c r="WMD36" s="5"/>
      <c r="WME36" s="5"/>
      <c r="WMF36" s="5"/>
      <c r="WMG36" s="5"/>
      <c r="WMH36" s="5"/>
      <c r="WMI36" s="5"/>
      <c r="WMJ36" s="5"/>
      <c r="WMK36" s="5"/>
      <c r="WML36" s="5"/>
      <c r="WMM36" s="5"/>
      <c r="WMN36" s="5"/>
      <c r="WMO36" s="5"/>
      <c r="WMP36" s="5"/>
      <c r="WMQ36" s="5"/>
      <c r="WMR36" s="5"/>
      <c r="WMS36" s="5"/>
      <c r="WMT36" s="5"/>
      <c r="WMU36" s="5"/>
      <c r="WMV36" s="5"/>
      <c r="WMW36" s="5"/>
      <c r="WMX36" s="5"/>
      <c r="WMY36" s="5"/>
      <c r="WMZ36" s="5"/>
      <c r="WNA36" s="5"/>
      <c r="WNB36" s="5"/>
      <c r="WNC36" s="5"/>
      <c r="WND36" s="5"/>
      <c r="WNE36" s="5"/>
      <c r="WNF36" s="5"/>
      <c r="WNG36" s="5"/>
      <c r="WNH36" s="5"/>
      <c r="WNI36" s="5"/>
      <c r="WNJ36" s="5"/>
      <c r="WNK36" s="5"/>
      <c r="WNL36" s="5"/>
      <c r="WNM36" s="5"/>
      <c r="WNN36" s="5"/>
      <c r="WNO36" s="5"/>
      <c r="WNP36" s="5"/>
      <c r="WNQ36" s="5"/>
      <c r="WNR36" s="5"/>
      <c r="WNS36" s="5"/>
      <c r="WNT36" s="5"/>
      <c r="WNU36" s="5"/>
      <c r="WNV36" s="5"/>
      <c r="WNW36" s="5"/>
      <c r="WNX36" s="5"/>
      <c r="WNY36" s="5"/>
      <c r="WNZ36" s="5"/>
      <c r="WOA36" s="5"/>
      <c r="WOB36" s="5"/>
      <c r="WOC36" s="5"/>
      <c r="WOD36" s="5"/>
      <c r="WOE36" s="5"/>
      <c r="WOF36" s="5"/>
      <c r="WOG36" s="5"/>
      <c r="WOH36" s="5"/>
      <c r="WOI36" s="5"/>
      <c r="WOJ36" s="5"/>
      <c r="WOK36" s="5"/>
      <c r="WOL36" s="5"/>
      <c r="WOM36" s="5"/>
      <c r="WON36" s="5"/>
      <c r="WOO36" s="5"/>
      <c r="WOP36" s="5"/>
      <c r="WOQ36" s="5"/>
      <c r="WOR36" s="5"/>
      <c r="WOS36" s="5"/>
      <c r="WOT36" s="5"/>
      <c r="WOU36" s="5"/>
      <c r="WOV36" s="5"/>
      <c r="WOW36" s="5"/>
      <c r="WOX36" s="5"/>
      <c r="WOY36" s="5"/>
      <c r="WOZ36" s="5"/>
      <c r="WPA36" s="5"/>
      <c r="WPB36" s="5"/>
      <c r="WPC36" s="5"/>
      <c r="WPD36" s="5"/>
      <c r="WPE36" s="5"/>
      <c r="WPF36" s="5"/>
      <c r="WPG36" s="5"/>
      <c r="WPH36" s="5"/>
      <c r="WPI36" s="5"/>
      <c r="WPJ36" s="5"/>
      <c r="WPK36" s="5"/>
      <c r="WPL36" s="5"/>
      <c r="WPM36" s="5"/>
      <c r="WPN36" s="5"/>
      <c r="WPO36" s="5"/>
      <c r="WPP36" s="5"/>
      <c r="WPQ36" s="5"/>
      <c r="WPR36" s="5"/>
      <c r="WPS36" s="5"/>
      <c r="WPT36" s="5"/>
      <c r="WPU36" s="5"/>
      <c r="WPV36" s="5"/>
      <c r="WPW36" s="5"/>
      <c r="WPX36" s="5"/>
      <c r="WPY36" s="5"/>
      <c r="WPZ36" s="5"/>
      <c r="WQA36" s="5"/>
      <c r="WQB36" s="5"/>
      <c r="WQC36" s="5"/>
      <c r="WQD36" s="5"/>
      <c r="WQE36" s="5"/>
      <c r="WQF36" s="5"/>
      <c r="WQG36" s="5"/>
      <c r="WQH36" s="5"/>
      <c r="WQI36" s="5"/>
      <c r="WQJ36" s="5"/>
      <c r="WQK36" s="5"/>
      <c r="WQL36" s="5"/>
      <c r="WQM36" s="5"/>
      <c r="WQN36" s="5"/>
      <c r="WQO36" s="5"/>
      <c r="WQP36" s="5"/>
      <c r="WQQ36" s="5"/>
      <c r="WQR36" s="5"/>
      <c r="WQS36" s="5"/>
      <c r="WQT36" s="5"/>
      <c r="WQU36" s="5"/>
      <c r="WQV36" s="5"/>
      <c r="WQW36" s="5"/>
      <c r="WQX36" s="5"/>
      <c r="WQY36" s="5"/>
      <c r="WQZ36" s="5"/>
      <c r="WRA36" s="5"/>
      <c r="WRB36" s="5"/>
      <c r="WRC36" s="5"/>
      <c r="WRD36" s="5"/>
      <c r="WRE36" s="5"/>
      <c r="WRF36" s="5"/>
      <c r="WRG36" s="5"/>
      <c r="WRH36" s="5"/>
      <c r="WRI36" s="5"/>
      <c r="WRJ36" s="5"/>
      <c r="WRK36" s="5"/>
      <c r="WRL36" s="5"/>
      <c r="WRM36" s="5"/>
      <c r="WRN36" s="5"/>
      <c r="WRO36" s="5"/>
      <c r="WRP36" s="5"/>
      <c r="WRQ36" s="5"/>
      <c r="WRR36" s="5"/>
      <c r="WRS36" s="5"/>
      <c r="WRT36" s="5"/>
      <c r="WRU36" s="5"/>
      <c r="WRV36" s="5"/>
      <c r="WRW36" s="5"/>
      <c r="WRX36" s="5"/>
      <c r="WRY36" s="5"/>
      <c r="WRZ36" s="5"/>
      <c r="WSA36" s="5"/>
      <c r="WSB36" s="5"/>
      <c r="WSC36" s="5"/>
      <c r="WSD36" s="5"/>
      <c r="WSE36" s="5"/>
      <c r="WSF36" s="5"/>
      <c r="WSG36" s="5"/>
      <c r="WSH36" s="5"/>
      <c r="WSI36" s="5"/>
      <c r="WSJ36" s="5"/>
      <c r="WSK36" s="5"/>
      <c r="WSL36" s="5"/>
      <c r="WSM36" s="5"/>
      <c r="WSN36" s="5"/>
      <c r="WSO36" s="5"/>
      <c r="WSP36" s="5"/>
      <c r="WSQ36" s="5"/>
      <c r="WSR36" s="5"/>
      <c r="WSS36" s="5"/>
      <c r="WST36" s="5"/>
      <c r="WSU36" s="5"/>
      <c r="WSV36" s="5"/>
      <c r="WSW36" s="5"/>
      <c r="WSX36" s="5"/>
      <c r="WSY36" s="5"/>
      <c r="WSZ36" s="5"/>
      <c r="WTA36" s="5"/>
      <c r="WTB36" s="5"/>
      <c r="WTC36" s="5"/>
      <c r="WTD36" s="5"/>
      <c r="WTE36" s="5"/>
      <c r="WTF36" s="5"/>
      <c r="WTG36" s="5"/>
      <c r="WTH36" s="5"/>
      <c r="WTI36" s="5"/>
      <c r="WTJ36" s="5"/>
      <c r="WTK36" s="5"/>
      <c r="WTL36" s="5"/>
      <c r="WTM36" s="5"/>
      <c r="WTN36" s="5"/>
      <c r="WTO36" s="5"/>
      <c r="WTP36" s="5"/>
      <c r="WTQ36" s="5"/>
      <c r="WTR36" s="5"/>
      <c r="WTS36" s="5"/>
      <c r="WTT36" s="5"/>
      <c r="WTU36" s="5"/>
      <c r="WTV36" s="5"/>
      <c r="WTW36" s="5"/>
      <c r="WTX36" s="5"/>
      <c r="WTY36" s="5"/>
      <c r="WTZ36" s="5"/>
      <c r="WUA36" s="5"/>
      <c r="WUB36" s="5"/>
      <c r="WUC36" s="5"/>
      <c r="WUD36" s="5"/>
      <c r="WUE36" s="5"/>
      <c r="WUF36" s="5"/>
      <c r="WUG36" s="5"/>
      <c r="WUH36" s="5"/>
      <c r="WUI36" s="5"/>
      <c r="WUJ36" s="5"/>
      <c r="WUK36" s="5"/>
      <c r="WUL36" s="5"/>
      <c r="WUM36" s="5"/>
      <c r="WUN36" s="5"/>
      <c r="WUO36" s="5"/>
      <c r="WUP36" s="5"/>
      <c r="WUQ36" s="5"/>
      <c r="WUR36" s="5"/>
      <c r="WUS36" s="5"/>
      <c r="WUT36" s="5"/>
      <c r="WUU36" s="5"/>
      <c r="WUV36" s="5"/>
      <c r="WUW36" s="5"/>
      <c r="WUX36" s="5"/>
      <c r="WUY36" s="5"/>
      <c r="WUZ36" s="5"/>
      <c r="WVA36" s="5"/>
      <c r="WVB36" s="5"/>
      <c r="WVC36" s="5"/>
      <c r="WVD36" s="5"/>
      <c r="WVE36" s="5"/>
      <c r="WVF36" s="5"/>
      <c r="WVG36" s="5"/>
      <c r="WVH36" s="5"/>
      <c r="WVI36" s="5"/>
      <c r="WVJ36" s="5"/>
      <c r="WVK36" s="5"/>
      <c r="WVL36" s="5"/>
      <c r="WVM36" s="5"/>
      <c r="WVN36" s="5"/>
      <c r="WVO36" s="5"/>
      <c r="WVP36" s="5"/>
      <c r="WVQ36" s="5"/>
      <c r="WVR36" s="5"/>
      <c r="WVS36" s="5"/>
      <c r="WVT36" s="5"/>
      <c r="WVU36" s="5"/>
      <c r="WVV36" s="5"/>
      <c r="WVW36" s="5"/>
      <c r="WVX36" s="5"/>
      <c r="WVY36" s="5"/>
      <c r="WVZ36" s="5"/>
      <c r="WWA36" s="5"/>
      <c r="WWB36" s="5"/>
      <c r="WWC36" s="5"/>
      <c r="WWD36" s="5"/>
      <c r="WWE36" s="5"/>
      <c r="WWF36" s="5"/>
      <c r="WWG36" s="5"/>
      <c r="WWH36" s="5"/>
      <c r="WWI36" s="5"/>
      <c r="WWJ36" s="5"/>
      <c r="WWK36" s="5"/>
      <c r="WWL36" s="5"/>
      <c r="WWM36" s="5"/>
      <c r="WWN36" s="5"/>
      <c r="WWO36" s="5"/>
      <c r="WWP36" s="5"/>
      <c r="WWQ36" s="5"/>
      <c r="WWR36" s="5"/>
      <c r="WWS36" s="5"/>
      <c r="WWT36" s="5"/>
      <c r="WWU36" s="5"/>
      <c r="WWV36" s="5"/>
      <c r="WWW36" s="5"/>
      <c r="WWX36" s="5"/>
      <c r="WWY36" s="5"/>
      <c r="WWZ36" s="5"/>
      <c r="WXA36" s="5"/>
      <c r="WXB36" s="5"/>
      <c r="WXC36" s="5"/>
      <c r="WXD36" s="5"/>
      <c r="WXE36" s="5"/>
      <c r="WXF36" s="5"/>
      <c r="WXG36" s="5"/>
      <c r="WXH36" s="5"/>
      <c r="WXI36" s="5"/>
      <c r="WXJ36" s="5"/>
      <c r="WXK36" s="5"/>
      <c r="WXL36" s="5"/>
      <c r="WXM36" s="5"/>
      <c r="WXN36" s="5"/>
      <c r="WXO36" s="5"/>
      <c r="WXP36" s="5"/>
      <c r="WXQ36" s="5"/>
      <c r="WXR36" s="5"/>
      <c r="WXS36" s="5"/>
      <c r="WXT36" s="5"/>
      <c r="WXU36" s="5"/>
      <c r="WXV36" s="5"/>
      <c r="WXW36" s="5"/>
      <c r="WXX36" s="5"/>
      <c r="WXY36" s="5"/>
      <c r="WXZ36" s="5"/>
      <c r="WYA36" s="5"/>
      <c r="WYB36" s="5"/>
      <c r="WYC36" s="5"/>
      <c r="WYD36" s="5"/>
      <c r="WYE36" s="5"/>
      <c r="WYF36" s="5"/>
      <c r="WYG36" s="5"/>
      <c r="WYH36" s="5"/>
      <c r="WYI36" s="5"/>
      <c r="WYJ36" s="5"/>
      <c r="WYK36" s="5"/>
      <c r="WYL36" s="5"/>
      <c r="WYM36" s="5"/>
      <c r="WYN36" s="5"/>
      <c r="WYO36" s="5"/>
      <c r="WYP36" s="5"/>
      <c r="WYQ36" s="5"/>
      <c r="WYR36" s="5"/>
      <c r="WYS36" s="5"/>
      <c r="WYT36" s="5"/>
      <c r="WYU36" s="5"/>
      <c r="WYV36" s="5"/>
      <c r="WYW36" s="5"/>
      <c r="WYX36" s="5"/>
      <c r="WYY36" s="5"/>
      <c r="WYZ36" s="5"/>
      <c r="WZA36" s="5"/>
      <c r="WZB36" s="5"/>
      <c r="WZC36" s="5"/>
      <c r="WZD36" s="5"/>
      <c r="WZE36" s="5"/>
      <c r="WZF36" s="5"/>
      <c r="WZG36" s="5"/>
      <c r="WZH36" s="5"/>
      <c r="WZI36" s="5"/>
      <c r="WZJ36" s="5"/>
      <c r="WZK36" s="5"/>
      <c r="WZL36" s="5"/>
      <c r="WZM36" s="5"/>
      <c r="WZN36" s="5"/>
      <c r="WZO36" s="5"/>
      <c r="WZP36" s="5"/>
      <c r="WZQ36" s="5"/>
      <c r="WZR36" s="5"/>
      <c r="WZS36" s="5"/>
      <c r="WZT36" s="5"/>
    </row>
    <row r="37" spans="1:16244" ht="169.5" customHeight="1" x14ac:dyDescent="0.2">
      <c r="A37" s="24" t="s">
        <v>200</v>
      </c>
      <c r="B37" s="9">
        <v>1</v>
      </c>
      <c r="C37" s="9">
        <v>1</v>
      </c>
      <c r="D37" s="2" t="str">
        <f t="shared" ref="D37" si="3">IF(B37=1,"Felicitaciones! De esta manera el establecimiento educativo y su personal tienen claro sus condiciones y las medidas de seguridad que deben tomar
"," ")</f>
        <v xml:space="preserve">Felicitaciones! De esta manera el establecimiento educativo y su personal tienen claro sus condiciones y las medidas de seguridad que deben tomar
</v>
      </c>
      <c r="E37" s="2" t="str">
        <f t="shared" ref="E37" si="4">IF(C37=1,"Es urgente disponer de esta información  y actualizarla, para saber con cuánto personal cuenta y cómo será la modalidad de atención que brindarán, para tramitar la novedad ante la  Secretaría de Educación y sus prestadores de servicios de alud
"," ")</f>
        <v xml:space="preserve">Es urgente disponer de esta información  y actualizarla, para saber con cuánto personal cuenta y cómo será la modalidad de atención que brindarán, para tramitar la novedad ante la  Secretaría de Educación y sus prestadores de servicios de alud
</v>
      </c>
      <c r="F37" s="13" t="s">
        <v>246</v>
      </c>
    </row>
    <row r="38" spans="1:16244" ht="143.25" customHeight="1" x14ac:dyDescent="0.2">
      <c r="A38" s="25" t="s">
        <v>181</v>
      </c>
      <c r="B38" s="9">
        <v>1</v>
      </c>
      <c r="C38" s="9">
        <v>1</v>
      </c>
      <c r="D38" s="2" t="str">
        <f t="shared" ref="D38:D41" si="5">IF(B38=1,"Felicitaciones! De esta manera el establecimiento educativo y su personal tienen claro sus condiciones y las medidas de seguridad que deben tomar
"," ")</f>
        <v xml:space="preserve">Felicitaciones! De esta manera el establecimiento educativo y su personal tienen claro sus condiciones y las medidas de seguridad que deben tomar
</v>
      </c>
      <c r="E38" s="2" t="str">
        <f>IF(C38=1,"Es urgente disponer de esta información  y actualizarla, para saber con cuánto personal cuenta y cómo será la modalidad de atención que brindarán, para tramitar la novedad ante la  Secretaría de Educación y sus prestadores de servicios de salud
"," ")</f>
        <v xml:space="preserve">Es urgente disponer de esta información  y actualizarla, para saber con cuánto personal cuenta y cómo será la modalidad de atención que brindarán, para tramitar la novedad ante la  Secretaría de Educación y sus prestadores de servicios de salud
</v>
      </c>
      <c r="F38" s="21" t="s">
        <v>180</v>
      </c>
    </row>
    <row r="39" spans="1:16244" ht="144" customHeight="1" x14ac:dyDescent="0.2">
      <c r="A39" s="25" t="s">
        <v>182</v>
      </c>
      <c r="B39" s="9">
        <v>1</v>
      </c>
      <c r="C39" s="9">
        <v>1</v>
      </c>
      <c r="D39" s="2" t="str">
        <f t="shared" si="5"/>
        <v xml:space="preserve">Felicitaciones! De esta manera el establecimiento educativo y su personal tienen claro sus condiciones y las medidas de seguridad que deben tomar
</v>
      </c>
      <c r="E39" s="2" t="str">
        <f t="shared" ref="E39:E41" si="6">IF(C39=1,"Es urgente disponer de esta información  y actualizarla, para saber con cuánto personal cuenta y cómo será la modalidad de atención que brindarán, para tramitar la novedad ante la  Secretaría de Educación y sus prestadores de servicios de salud
"," ")</f>
        <v xml:space="preserve">Es urgente disponer de esta información  y actualizarla, para saber con cuánto personal cuenta y cómo será la modalidad de atención que brindarán, para tramitar la novedad ante la  Secretaría de Educación y sus prestadores de servicios de salud
</v>
      </c>
      <c r="F39" s="21" t="s">
        <v>180</v>
      </c>
    </row>
    <row r="40" spans="1:16244" ht="143.25" customHeight="1" x14ac:dyDescent="0.2">
      <c r="A40" s="25" t="s">
        <v>183</v>
      </c>
      <c r="B40" s="9">
        <v>1</v>
      </c>
      <c r="C40" s="9">
        <v>1</v>
      </c>
      <c r="D40" s="2" t="str">
        <f t="shared" si="5"/>
        <v xml:space="preserve">Felicitaciones! De esta manera el establecimiento educativo y su personal tienen claro sus condiciones y las medidas de seguridad que deben tomar
</v>
      </c>
      <c r="E40" s="2" t="str">
        <f t="shared" si="6"/>
        <v xml:space="preserve">Es urgente disponer de esta información  y actualizarla, para saber con cuánto personal cuenta y cómo será la modalidad de atención que brindarán, para tramitar la novedad ante la  Secretaría de Educación y sus prestadores de servicios de salud
</v>
      </c>
      <c r="F40" s="21" t="s">
        <v>180</v>
      </c>
    </row>
    <row r="41" spans="1:16244" ht="144" customHeight="1" x14ac:dyDescent="0.2">
      <c r="A41" s="25" t="s">
        <v>184</v>
      </c>
      <c r="B41" s="9">
        <v>1</v>
      </c>
      <c r="C41" s="9">
        <v>1</v>
      </c>
      <c r="D41" s="2" t="str">
        <f t="shared" si="5"/>
        <v xml:space="preserve">Felicitaciones! De esta manera el establecimiento educativo y su personal tienen claro sus condiciones y las medidas de seguridad que deben tomar
</v>
      </c>
      <c r="E41" s="2" t="str">
        <f t="shared" si="6"/>
        <v xml:space="preserve">Es urgente disponer de esta información  y actualizarla, para saber con cuánto personal cuenta y cómo será la modalidad de atención que brindarán, para tramitar la novedad ante la  Secretaría de Educación y sus prestadores de servicios de salud
</v>
      </c>
      <c r="F41" s="21" t="s">
        <v>180</v>
      </c>
    </row>
    <row r="42" spans="1:16244" ht="105" customHeight="1" x14ac:dyDescent="0.2">
      <c r="A42" s="11" t="s">
        <v>208</v>
      </c>
      <c r="B42" s="9">
        <v>1</v>
      </c>
      <c r="C42" s="9">
        <v>1</v>
      </c>
      <c r="D42" s="2" t="str">
        <f>IF(B42=1,"Felicitaciones!!! De esta forma todos los actores tiene claro cómo cuidarse y qué hacer en caso de sospecha de contagio 
"," ")</f>
        <v xml:space="preserve">Felicitaciones!!! De esta forma todos los actores tiene claro cómo cuidarse y qué hacer en caso de sospecha de contagio 
</v>
      </c>
      <c r="E42" s="2" t="str">
        <f>IF(C42=1,"La desinformación pone en peligro a la comunidad educativo, reduce la eficacia y desestimula a otros a cumplr con las medidades  
"," ")</f>
        <v xml:space="preserve">La desinformación pone en peligro a la comunidad educativo, reduce la eficacia y desestimula a otros a cumplr con las medidades  
</v>
      </c>
      <c r="F42" s="21" t="s">
        <v>195</v>
      </c>
    </row>
    <row r="43" spans="1:16244" ht="195.75" customHeight="1" x14ac:dyDescent="0.2">
      <c r="A43" s="11" t="s">
        <v>237</v>
      </c>
      <c r="B43" s="9">
        <v>1</v>
      </c>
      <c r="C43" s="9">
        <v>1</v>
      </c>
      <c r="D43" s="2" t="str">
        <f>IF(B43=1,"Muy bien, es importante que constantemente actualice la información sobre las necesidades de su institución educativa, para dar cumplimiento a los protocolos de bioseguridad 
"," ")</f>
        <v xml:space="preserve">Muy bien, es importante que constantemente actualice la información sobre las necesidades de su institución educativa, para dar cumplimiento a los protocolos de bioseguridad 
</v>
      </c>
      <c r="E43" s="2" t="str">
        <f>IF(C43=1,"Es importante que de manera URGENTE realice una identificación de las principales necesidades de su institución 
"," ")</f>
        <v xml:space="preserve">Es importante que de manera URGENTE realice una identificación de las principales necesidades de su institución 
</v>
      </c>
      <c r="F43" s="23" t="s">
        <v>113</v>
      </c>
    </row>
    <row r="44" spans="1:16244" ht="135" customHeight="1" x14ac:dyDescent="0.2">
      <c r="A44" s="11" t="s">
        <v>238</v>
      </c>
      <c r="B44" s="9">
        <v>1</v>
      </c>
      <c r="C44" s="9">
        <v>1</v>
      </c>
      <c r="D44" s="2" t="str">
        <f>IF(B44=1,"Genial, de su oportuno reporte depende que se haga una buena planificación de las acciones que se ejecutarán para garantizar entornos escolares seguros
"," ")</f>
        <v xml:space="preserve">Genial, de su oportuno reporte depende que se haga una buena planificación de las acciones que se ejecutarán para garantizar entornos escolares seguros
</v>
      </c>
      <c r="E44" s="2" t="str">
        <f>IF(C44=1,"Recuerde que entregar información oportuna y contextualizada ayudará a que las administraciones regionales prioricen inversión en el sector educativo - Informe prontamente sobre las necesidades identificadas a su ente territorial
"," ")</f>
        <v xml:space="preserve">Recuerde que entregar información oportuna y contextualizada ayudará a que las administraciones regionales prioricen inversión en el sector educativo - Informe prontamente sobre las necesidades identificadas a su ente territorial
</v>
      </c>
      <c r="F44" s="23" t="s">
        <v>132</v>
      </c>
    </row>
    <row r="45" spans="1:16244" ht="144" customHeight="1" x14ac:dyDescent="0.2">
      <c r="A45" s="22" t="s">
        <v>209</v>
      </c>
      <c r="B45" s="9">
        <v>1</v>
      </c>
      <c r="C45" s="9">
        <v>1</v>
      </c>
      <c r="D45" s="2" t="str">
        <f>IF(B45=1,"¡Muy bien! Te recomendamos aplicar estas medidas de tu protocolo con el acompañamiento de las autoridades de salud.  
"," ")</f>
        <v xml:space="preserve">¡Muy bien! Te recomendamos aplicar estas medidas de tu protocolo con el acompañamiento de las autoridades de salud.  
</v>
      </c>
      <c r="E45" s="2" t="str">
        <f>IF(C45=1,"El protocolo debe dejar claro que estas acciones se ejecutarán en articulación con las autoridades de salud para definir el procedimiento para la identificación de los casos de contacto y la decisión del cierre de la escuela
o cancelación de actividades 
"," ")</f>
        <v xml:space="preserve">El protocolo debe dejar claro que estas acciones se ejecutarán en articulación con las autoridades de salud para definir el procedimiento para la identificación de los casos de contacto y la decisión del cierre de la escuela
o cancelación de actividades 
</v>
      </c>
      <c r="F45" s="23" t="s">
        <v>163</v>
      </c>
    </row>
    <row r="46" spans="1:16244" ht="105.75" customHeight="1" x14ac:dyDescent="0.2">
      <c r="A46" s="22" t="s">
        <v>210</v>
      </c>
      <c r="B46" s="9">
        <v>1</v>
      </c>
      <c r="C46" s="9">
        <v>1</v>
      </c>
      <c r="D46" s="2" t="str">
        <f>IF(B46=1,"Si no lo has incluido te recomendamos Establecer la sala para aislamiento temporal en caso de identificar casos sospechosos en la escuela.
"," ")</f>
        <v xml:space="preserve">Si no lo has incluido te recomendamos Establecer la sala para aislamiento temporal en caso de identificar casos sospechosos en la escuela.
</v>
      </c>
      <c r="E46" s="2" t="str">
        <f>IF(C46=1,"Deja claro en el protocolo qué hacer si se tiene sospecha de algún caso positivo. Te recomendamos establecer la sala para aislamiento temporal en caso de identificar casos sospechosos en la escuela. 
"," ")</f>
        <v xml:space="preserve">Deja claro en el protocolo qué hacer si se tiene sospecha de algún caso positivo. Te recomendamos establecer la sala para aislamiento temporal en caso de identificar casos sospechosos en la escuela. 
</v>
      </c>
      <c r="F46" s="23" t="s">
        <v>138</v>
      </c>
    </row>
    <row r="47" spans="1:16244" ht="17" x14ac:dyDescent="0.2">
      <c r="A47" s="52" t="s">
        <v>186</v>
      </c>
      <c r="B47" s="52"/>
      <c r="C47" s="52"/>
      <c r="D47" s="52"/>
      <c r="E47" s="52"/>
      <c r="F47" s="52"/>
    </row>
    <row r="48" spans="1:16244" ht="139.5" customHeight="1" x14ac:dyDescent="0.2">
      <c r="A48" s="11" t="s">
        <v>211</v>
      </c>
      <c r="B48" s="9">
        <v>1</v>
      </c>
      <c r="C48" s="9">
        <v>1</v>
      </c>
      <c r="D48" s="2" t="str">
        <f>IF(B48=1,"Recuerde que la buena planeación permitirá optimizar los recursos para implementar medidas efectivas para prevenir la propagación del Cóvid-19. Así que hacer un plan de acción con actividades y metas específicas es una gran opción
"," ")</f>
        <v xml:space="preserve">Recuerde que la buena planeación permitirá optimizar los recursos para implementar medidas efectivas para prevenir la propagación del Cóvid-19. Así que hacer un plan de acción con actividades y metas específicas es una gran opción
</v>
      </c>
      <c r="E48" s="2" t="str">
        <f>IF(C48=1,"Informe a tiempo al ente territorial sobre las necesidades de su institución educativa para que éstas sean incluídas de manera oportuna en la priorización de la gestión o inversión de recursos en el marco de la emergencia sanitaria.
"," ")</f>
        <v xml:space="preserve">Informe a tiempo al ente territorial sobre las necesidades de su institución educativa para que éstas sean incluídas de manera oportuna en la priorización de la gestión o inversión de recursos en el marco de la emergencia sanitaria.
</v>
      </c>
      <c r="F48" s="23" t="s">
        <v>194</v>
      </c>
    </row>
    <row r="49" spans="1:6" ht="162" customHeight="1" x14ac:dyDescent="0.2">
      <c r="A49" s="26" t="s">
        <v>79</v>
      </c>
      <c r="B49" s="9">
        <v>1</v>
      </c>
      <c r="C49" s="9">
        <v>1</v>
      </c>
      <c r="D49" s="2" t="str">
        <f>IF(B49=1,"Recuerde que el Gobierno Nacional autorizó el traslado de algunos recursos de destinación específica del SGP para atender necesidades de las Instituciones educativas para preparar el regreso a las aulas.  
"," ")</f>
        <v xml:space="preserve">Recuerde que el Gobierno Nacional autorizó el traslado de algunos recursos de destinación específica del SGP para atender necesidades de las Instituciones educativas para preparar el regreso a las aulas.  
</v>
      </c>
      <c r="E49" s="2" t="str">
        <f>IF(C49=1,"Recuerde que el Gobierno Nacional autorizó el traslado de algunos recursos de destinación específica del SGP para atender necesidades de las Instituciones educativas para preparar el regreso a las aulas
"," ")</f>
        <v xml:space="preserve">Recuerde que el Gobierno Nacional autorizó el traslado de algunos recursos de destinación específica del SGP para atender necesidades de las Instituciones educativas para preparar el regreso a las aulas
</v>
      </c>
      <c r="F49" s="23" t="s">
        <v>114</v>
      </c>
    </row>
    <row r="50" spans="1:6" ht="132.75" customHeight="1" x14ac:dyDescent="0.2">
      <c r="A50" s="26" t="s">
        <v>53</v>
      </c>
      <c r="B50" s="9">
        <v>1</v>
      </c>
      <c r="C50" s="9">
        <v>1</v>
      </c>
      <c r="D50" s="2" t="str">
        <f>IF(B50=1,"Tener las necesidades identificadas y documentadas permmitirá acceder a bolsas comunes de recursos destinados para atender las necesidades de las instituciones educativas en el marco de la pandemia. 
"," ")</f>
        <v xml:space="preserve">Tener las necesidades identificadas y documentadas permmitirá acceder a bolsas comunes de recursos destinados para atender las necesidades de las instituciones educativas en el marco de la pandemia. 
</v>
      </c>
      <c r="E50" s="2" t="str">
        <f>IF(C50=1,"Es urgente hacer el mapeo de necesidades y mantenerlo actualizado. Así podrá planear y acceder oportunamente a recursos para responder a la pandemia"," ")</f>
        <v>Es urgente hacer el mapeo de necesidades y mantenerlo actualizado. Así podrá planear y acceder oportunamente a recursos para responder a la pandemia</v>
      </c>
      <c r="F50" s="23" t="s">
        <v>65</v>
      </c>
    </row>
    <row r="51" spans="1:6" ht="131.25" customHeight="1" x14ac:dyDescent="0.2">
      <c r="A51" s="26" t="s">
        <v>15</v>
      </c>
      <c r="B51" s="9">
        <v>1</v>
      </c>
      <c r="C51" s="9">
        <v>1</v>
      </c>
      <c r="D51" s="2" t="str">
        <f>IF(B51=1,"Toda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E51" s="2" t="str">
        <f>IF(C51=1,"Toda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F51" s="23" t="s">
        <v>73</v>
      </c>
    </row>
    <row r="52" spans="1:6" ht="32.25" customHeight="1" x14ac:dyDescent="0.2">
      <c r="A52" s="52" t="s">
        <v>187</v>
      </c>
      <c r="B52" s="52"/>
      <c r="C52" s="52"/>
      <c r="D52" s="52"/>
      <c r="E52" s="52"/>
      <c r="F52" s="52"/>
    </row>
    <row r="53" spans="1:6" ht="180.75" customHeight="1" x14ac:dyDescent="0.2">
      <c r="A53" s="11" t="s">
        <v>239</v>
      </c>
      <c r="B53" s="9">
        <v>1</v>
      </c>
      <c r="C53" s="9">
        <v>1</v>
      </c>
      <c r="D53" s="2" t="str">
        <f>IF(B53=1,"Hacer uso eficiente y responsables de los insumos, materiales, espacios y elementos, garantizará que las estrategias de prevención que se implementen contra el Covid-19 sean efectivas
"," ")</f>
        <v xml:space="preserve">Hacer uso eficiente y responsables de los insumos, materiales, espacios y elementos, garantizará que las estrategias de prevención que se implementen contra el Covid-19 sean efectivas
</v>
      </c>
      <c r="E53" s="2" t="str">
        <f>IF(C53=1,"Hacer seguimiento a la solicitud realizada al ente territorial, y en caso de que las nacesidades no hayan sido presentadas DEBE INFORMAR DE MANERA INMEDIATA
"," ")</f>
        <v xml:space="preserve">Hacer seguimiento a la solicitud realizada al ente territorial, y en caso de que las nacesidades no hayan sido presentadas DEBE INFORMAR DE MANERA INMEDIATA
</v>
      </c>
      <c r="F53" s="23" t="s">
        <v>196</v>
      </c>
    </row>
    <row r="54" spans="1:6" ht="183.75" customHeight="1" x14ac:dyDescent="0.2">
      <c r="A54" s="26" t="s">
        <v>40</v>
      </c>
      <c r="B54" s="9">
        <v>1</v>
      </c>
      <c r="C54" s="9">
        <v>1</v>
      </c>
      <c r="D54" s="2" t="str">
        <f>IF(B54=1,"Distribuya las estaciones de limpieza de manera estrategica en las institución educativa de acuerdo al numero de estudiantes. No olvide disponer de canecas ROJAS para residuos BIOSANITARIOS (tapabocas, guantes, pañuelos después de toser).
"," ")</f>
        <v xml:space="preserve">Distribuya las estaciones de limpieza de manera estrategica en las institución educativa de acuerdo al numero de estudiantes. No olvide disponer de canecas ROJAS para residuos BIOSANITARIOS (tapabocas, guantes, pañuelos después de toser).
</v>
      </c>
      <c r="E54" s="2" t="str">
        <f>IF(C54=1,"Es URGENTE que disponga de estaciones de limpieza para garantizar la recolección eficiente de residuos Biosanitarios y prevenir posibles contagios 
"," ")</f>
        <v xml:space="preserve">Es URGENTE que disponga de estaciones de limpieza para garantizar la recolección eficiente de residuos Biosanitarios y prevenir posibles contagios 
</v>
      </c>
      <c r="F54" s="23" t="s">
        <v>197</v>
      </c>
    </row>
    <row r="55" spans="1:6" ht="122.25" customHeight="1" x14ac:dyDescent="0.2">
      <c r="A55" s="26" t="s">
        <v>41</v>
      </c>
      <c r="B55" s="9">
        <v>1</v>
      </c>
      <c r="C55" s="9">
        <v>1</v>
      </c>
      <c r="D55" s="2" t="str">
        <f>IF(B55=1,"¡Bien hecho!Contar con medidas como las zonas de desinfección no impiden que el virus aparezca en la escuela; sin embargo, reforzar la vigilancia y la
higiene puede, al menos, contribuir a reducir su propagación 
"," ")</f>
        <v xml:space="preserve">¡Bien hecho!Contar con medidas como las zonas de desinfección no impiden que el virus aparezca en la escuela; sin embargo, reforzar la vigilancia y la
higiene puede, al menos, contribuir a reducir su propagación 
</v>
      </c>
      <c r="E55" s="2" t="str">
        <f>IF(C55=1,"Se recomienda que cada estableciniento educativo disponga de zonas de desinfección para todo el personal de la comunidad educativa para minimizar los riesgos de contagio y evitar la propagación del virus.
"," ")</f>
        <v xml:space="preserve">Se recomienda que cada estableciniento educativo disponga de zonas de desinfección para todo el personal de la comunidad educativa para minimizar los riesgos de contagio y evitar la propagación del virus.
</v>
      </c>
      <c r="F55" s="23" t="s">
        <v>58</v>
      </c>
    </row>
    <row r="56" spans="1:6" ht="119.25" customHeight="1" x14ac:dyDescent="0.2">
      <c r="A56" s="26" t="s">
        <v>42</v>
      </c>
      <c r="B56" s="9">
        <v>1</v>
      </c>
      <c r="C56" s="9">
        <v>1</v>
      </c>
      <c r="D56" s="2" t="str">
        <f>IF(B56=1,"¡Muy bien! Tener demarcadas las zonas para promover el aislamiento social ayuda a limitar las opciones de contacto con personas contagiadas.A16 
"," ")</f>
        <v xml:space="preserve">¡Muy bien! Tener demarcadas las zonas para promover el aislamiento social ayuda a limitar las opciones de contacto con personas contagiadas.A16 
</v>
      </c>
      <c r="E56" s="2" t="str">
        <f>IF(C56=1,"Es importante que dentro de la institución educativa se promueva el aislamiento físico a través de la demarcación de las zonas, ya que de esta manera se evita entrar en contacto con superficies contaminadas y personas infectadas.
"," ")</f>
        <v xml:space="preserve">Es importante que dentro de la institución educativa se promueva el aislamiento físico a través de la demarcación de las zonas, ya que de esta manera se evita entrar en contacto con superficies contaminadas y personas infectadas.
</v>
      </c>
      <c r="F56" s="23" t="s">
        <v>64</v>
      </c>
    </row>
    <row r="57" spans="1:6" ht="158.25" customHeight="1" x14ac:dyDescent="0.2">
      <c r="A57" s="26" t="s">
        <v>43</v>
      </c>
      <c r="B57" s="9">
        <v>1</v>
      </c>
      <c r="C57" s="9">
        <v>1</v>
      </c>
      <c r="D57" s="2" t="str">
        <f>IF(B57=1,"¡Muy bien! Es importante la señalización a través de carteles que recuerden la higiene constante mostrando el recorrido en el suelo con el camino a seguir, para evitar aproximaciones de más de 1 metro entre las personas, sobre todo en las horas pico 
"," ")</f>
        <v xml:space="preserve">¡Muy bien! Es importante la señalización a través de carteles que recuerden la higiene constante mostrando el recorrido en el suelo con el camino a seguir, para evitar aproximaciones de más de 1 metro entre las personas, sobre todo en las horas pico 
</v>
      </c>
      <c r="E57" s="2" t="str">
        <f>IF(C57=1,"Se recomienda tener señalización con indicaciones de mantener la higiene constante, el orden y el recorrido en el suelo para indicar el camino a seguir, para evitar aproximaciones de más de 1,5 metros entre las personas
"," ")</f>
        <v xml:space="preserve">Se recomienda tener señalización con indicaciones de mantener la higiene constante, el orden y el recorrido en el suelo para indicar el camino a seguir, para evitar aproximaciones de más de 1,5 metros entre las personas
</v>
      </c>
      <c r="F57" s="23" t="s">
        <v>59</v>
      </c>
    </row>
    <row r="58" spans="1:6" ht="132" customHeight="1" x14ac:dyDescent="0.2">
      <c r="A58" s="22" t="s">
        <v>212</v>
      </c>
      <c r="B58" s="9">
        <v>1</v>
      </c>
      <c r="C58" s="9">
        <v>1</v>
      </c>
      <c r="D58" s="2" t="str">
        <f>IF(B58=1,"Toda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E58" s="2" t="str">
        <f>IF(C58=1,"Toda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F58" s="23" t="s">
        <v>109</v>
      </c>
    </row>
    <row r="59" spans="1:6" ht="105.75" customHeight="1" x14ac:dyDescent="0.2">
      <c r="A59" s="27" t="s">
        <v>45</v>
      </c>
      <c r="B59" s="9">
        <v>1</v>
      </c>
      <c r="C59" s="9">
        <v>1</v>
      </c>
      <c r="D59" s="2" t="str">
        <f>IF(B59=1,"Es importante que queden establecidas las medidas de seguridad. ¡Genial si lo hiciste! 
"," ")</f>
        <v xml:space="preserve">Es importante que queden establecidas las medidas de seguridad. ¡Genial si lo hiciste! 
</v>
      </c>
      <c r="E59" s="2" t="str">
        <f>IF(C59=1,"No olvides que tu protocolo debe incluir las normas de seguridad entre estudiantes, docentes, administrativos y padres de familia en todos los espacios del centro educativo: aulas, baños, comedores, patios 
"," ")</f>
        <v xml:space="preserve">No olvides que tu protocolo debe incluir las normas de seguridad entre estudiantes, docentes, administrativos y padres de familia en todos los espacios del centro educativo: aulas, baños, comedores, patios 
</v>
      </c>
      <c r="F59" s="23" t="s">
        <v>68</v>
      </c>
    </row>
    <row r="60" spans="1:6" ht="129.75" customHeight="1" x14ac:dyDescent="0.2">
      <c r="A60" s="27" t="s">
        <v>46</v>
      </c>
      <c r="B60" s="9">
        <v>1</v>
      </c>
      <c r="C60" s="9">
        <v>1</v>
      </c>
      <c r="D60" s="2" t="str">
        <f>IF(B60=1,"No olvides estar actualizando constantemente de acuerdo a lineamientos de las autoridades de salud 
"," ")</f>
        <v xml:space="preserve">No olvides estar actualizando constantemente de acuerdo a lineamientos de las autoridades de salud 
</v>
      </c>
      <c r="E60" s="2" t="str">
        <f>IF(C60=1,"En el momento de elaboración del protocolo, puedes consultar con las autoridades de salud; también, revisa los lineamientos que desde el MEN se han establecido. ¡ten en cuenta hacer consultas a fuentes confiables! 
"," ")</f>
        <v xml:space="preserve">En el momento de elaboración del protocolo, puedes consultar con las autoridades de salud; también, revisa los lineamientos que desde el MEN se han establecido. ¡ten en cuenta hacer consultas a fuentes confiables! 
</v>
      </c>
      <c r="F60" s="23" t="s">
        <v>110</v>
      </c>
    </row>
    <row r="61" spans="1:6" ht="156.75" customHeight="1" x14ac:dyDescent="0.2">
      <c r="A61" s="27" t="s">
        <v>44</v>
      </c>
      <c r="B61" s="9">
        <v>1</v>
      </c>
      <c r="C61" s="9">
        <v>1</v>
      </c>
      <c r="D61" s="2" t="str">
        <f>IF(B61=1,"¡Genial! No olvides que la socialización es la clave de este proceso.  
"," ")</f>
        <v xml:space="preserve">¡Genial! No olvides que la socialización es la clave de este proceso.  
</v>
      </c>
      <c r="E61" s="2" t="str">
        <f>IF(C61=1,"Debes contar con un protocolo de bioseguridad que te ayude a definir acciones de prevención y le de la ruta para el comportamiento y acciones que cada miembro de la comunidad educativa debe realizar.  
"," ")</f>
        <v xml:space="preserve">Debes contar con un protocolo de bioseguridad que te ayude a definir acciones de prevención y le de la ruta para el comportamiento y acciones que cada miembro de la comunidad educativa debe realizar.  
</v>
      </c>
      <c r="F61" s="23" t="s">
        <v>165</v>
      </c>
    </row>
    <row r="62" spans="1:6" ht="300" customHeight="1" x14ac:dyDescent="0.2">
      <c r="A62" s="27" t="s">
        <v>47</v>
      </c>
      <c r="B62" s="9">
        <v>1</v>
      </c>
      <c r="C62" s="9">
        <v>1</v>
      </c>
      <c r="D62" s="2" t="str">
        <f>IF(B62=1,"¡Muy bien! Así podrás tomar medidas correctivas en caso de ser necesario.  
"," ")</f>
        <v xml:space="preserve">¡Muy bien! Así podrás tomar medidas correctivas en caso de ser necesario.  
</v>
      </c>
      <c r="E62" s="2" t="str">
        <f>IF(C62=1,"Es importante que incluyas en tu protocolo la forma como verificarás el cumplimiento de las medidas de bioseguridad. De esta manera podrás tomar acciones correctivas en caso de ser necesario. 
"," ")</f>
        <v xml:space="preserve">Es importante que incluyas en tu protocolo la forma como verificarás el cumplimiento de las medidas de bioseguridad. De esta manera podrás tomar acciones correctivas en caso de ser necesario. 
</v>
      </c>
      <c r="F62" s="23" t="s">
        <v>166</v>
      </c>
    </row>
    <row r="63" spans="1:6" ht="81" customHeight="1" x14ac:dyDescent="0.2">
      <c r="A63" s="27" t="s">
        <v>48</v>
      </c>
      <c r="B63" s="9">
        <v>1</v>
      </c>
      <c r="C63" s="9">
        <v>1</v>
      </c>
      <c r="D63" s="2" t="str">
        <f>IF(B63=1,"Ubica la adqusición de estos elementos en la fase de alistamiento para el regreso a clases.  
"," ")</f>
        <v xml:space="preserve">Ubica la adqusición de estos elementos en la fase de alistamiento para el regreso a clases.  
</v>
      </c>
      <c r="E63" s="2" t="str">
        <f>IF(C63=1,"Una parte del protocolo, debe centrarse en la fase de alistamiento donde es importante que incluyas la adquisición de elementos personales de bioseguridad. 
"," ")</f>
        <v xml:space="preserve">Una parte del protocolo, debe centrarse en la fase de alistamiento donde es importante que incluyas la adquisición de elementos personales de bioseguridad. 
</v>
      </c>
      <c r="F63" s="23" t="s">
        <v>168</v>
      </c>
    </row>
    <row r="64" spans="1:6" ht="92.25" customHeight="1" x14ac:dyDescent="0.2">
      <c r="A64" s="27" t="s">
        <v>16</v>
      </c>
      <c r="B64" s="9">
        <v>1</v>
      </c>
      <c r="C64" s="9">
        <v>1</v>
      </c>
      <c r="D64" s="2" t="str">
        <f>IF(B64=1,"Muy bien! Este aspecto es importante especialmente al entrar a la IE o sede y luego de compartir áreas comunes dentro de la IE 
"," ")</f>
        <v xml:space="preserve">Muy bien! Este aspecto es importante especialmente al entrar a la IE o sede y luego de compartir áreas comunes dentro de la IE 
</v>
      </c>
      <c r="E64" s="2" t="str">
        <f>IF(C64=1,"La desinfección del calzado es importante, por eso el protocolo debe dejar claro cómo será ese proceso especialmente al ingresar a la IE y luego de compartit áreas comunes 
"," ")</f>
        <v xml:space="preserve">La desinfección del calzado es importante, por eso el protocolo debe dejar claro cómo será ese proceso especialmente al ingresar a la IE y luego de compartit áreas comunes 
</v>
      </c>
      <c r="F64" s="23" t="s">
        <v>69</v>
      </c>
    </row>
    <row r="65" spans="1:6" ht="137.25" customHeight="1" x14ac:dyDescent="0.2">
      <c r="A65" s="27" t="s">
        <v>17</v>
      </c>
      <c r="B65" s="9">
        <v>1</v>
      </c>
      <c r="C65" s="9">
        <v>1</v>
      </c>
      <c r="D65" s="2" t="str">
        <f>IF(B65=1,"Esperamos que hayas incluido el chequeo constante, o en su defecto al ingresar a la IE o sede.9 
"," ")</f>
        <v xml:space="preserve">Esperamos que hayas incluido el chequeo constante, o en su defecto al ingresar a la IE o sede.9 
</v>
      </c>
      <c r="E65" s="2" t="str">
        <f>IF(C65=1,"Deja claro en tu protocolo que es importante que todo el personal estudiantil, docente y administrativo pase por el chequeo de temperatura al ingresar a la IE y que es importante además que estos se hagan en otros momentos durante la jornada académica 
"," ")</f>
        <v xml:space="preserve">Deja claro en tu protocolo que es importante que todo el personal estudiantil, docente y administrativo pase por el chequeo de temperatura al ingresar a la IE y que es importante además que estos se hagan en otros momentos durante la jornada académica 
</v>
      </c>
      <c r="F65" s="23" t="s">
        <v>198</v>
      </c>
    </row>
    <row r="66" spans="1:6" ht="131.25" customHeight="1" x14ac:dyDescent="0.2">
      <c r="A66" s="27" t="s">
        <v>18</v>
      </c>
      <c r="B66" s="9">
        <v>1</v>
      </c>
      <c r="C66" s="9">
        <v>1</v>
      </c>
      <c r="D66" s="2" t="str">
        <f>IF(B66=1,"No olvides incluir la importancia de usar la mascarilla, especialmente a aquellos estudiantes que usan el transporte escolar 
"," ")</f>
        <v xml:space="preserve">No olvides incluir la importancia de usar la mascarilla, especialmente a aquellos estudiantes que usan el transporte escolar 
</v>
      </c>
      <c r="E66" s="2" t="str">
        <f>IF(C66=1,"Deja claro en tu protocolo que es importante que todo el personal estudiantil, docente y administrativo pase por el chequeo de temperatura al ingresar a la IE y que es importante además que estos se hagan en otros momentos durante la jornada académica. 
"," ")</f>
        <v xml:space="preserve">Deja claro en tu protocolo que es importante que todo el personal estudiantil, docente y administrativo pase por el chequeo de temperatura al ingresar a la IE y que es importante además que estos se hagan en otros momentos durante la jornada académica. 
</v>
      </c>
      <c r="F66" s="23" t="s">
        <v>57</v>
      </c>
    </row>
    <row r="67" spans="1:6" ht="105.75" customHeight="1" x14ac:dyDescent="0.2">
      <c r="A67" s="27" t="s">
        <v>128</v>
      </c>
      <c r="B67" s="9">
        <v>1</v>
      </c>
      <c r="C67" s="9">
        <v>1</v>
      </c>
      <c r="D67" s="2" t="str">
        <f>IF(B67=1,"Si lo incluiste en el protocolo como un complemento, está muy bien. Recuerda que el gel antibacterial no reemplaza el lavado de manos con agua y jabón. 
"," ")</f>
        <v xml:space="preserve">Si lo incluiste en el protocolo como un complemento, está muy bien. Recuerda que el gel antibacterial no reemplaza el lavado de manos con agua y jabón. 
</v>
      </c>
      <c r="E67" s="2" t="str">
        <f>IF(C67=1,"Recuerda incluir en el protocolo la importancia de usar gel antibacterial como complemento de la rutina que diariamente deben cumplir estudiantes, docentes, directivos y todo el personal de la IE o sede. 
"," ")</f>
        <v xml:space="preserve">Recuerda incluir en el protocolo la importancia de usar gel antibacterial como complemento de la rutina que diariamente deben cumplir estudiantes, docentes, directivos y todo el personal de la IE o sede. 
</v>
      </c>
      <c r="F67" s="23" t="s">
        <v>70</v>
      </c>
    </row>
    <row r="68" spans="1:6" ht="131.25" customHeight="1" x14ac:dyDescent="0.2">
      <c r="A68" s="27" t="s">
        <v>169</v>
      </c>
      <c r="B68" s="9">
        <v>1</v>
      </c>
      <c r="C68" s="9">
        <v>1</v>
      </c>
      <c r="D68" s="2" t="str">
        <f>IF(B68=1,"Al igual que el gel antibacterial, el alcohol puede usarse como complemento a las rutinas de limpieza y desinfección de todo el personal de la institución. Si no lo has incluido, no dudes en hacerlo. 
"," ")</f>
        <v xml:space="preserve">Al igual que el gel antibacterial, el alcohol puede usarse como complemento a las rutinas de limpieza y desinfección de todo el personal de la institución. Si no lo has incluido, no dudes en hacerlo. 
</v>
      </c>
      <c r="E68" s="2" t="str">
        <f>IF(C68=1,"En el protocolo puedes incluir el uso de alcohol para complementar las rutinas de limpieza y desinfección, además se puede usar para desinfectar materiales o superficies compartidas por estudiantes especialmente. 
"," ")</f>
        <v xml:space="preserve">En el protocolo puedes incluir el uso de alcohol para complementar las rutinas de limpieza y desinfección, además se puede usar para desinfectar materiales o superficies compartidas por estudiantes especialmente. 
</v>
      </c>
      <c r="F68" s="23" t="s">
        <v>139</v>
      </c>
    </row>
    <row r="69" spans="1:6" ht="104.25" customHeight="1" x14ac:dyDescent="0.2">
      <c r="A69" s="27" t="s">
        <v>129</v>
      </c>
      <c r="B69" s="9">
        <v>1</v>
      </c>
      <c r="C69" s="9">
        <v>1</v>
      </c>
      <c r="D69" s="2" t="str">
        <f>IF(B69=1,"¡Muy bien que lo tengas en cuenta! Con suficiente anterioridad antes del inicio de clases debe hacerse este proceso en la IE o sede. 
"," ")</f>
        <v xml:space="preserve">¡Muy bien que lo tengas en cuenta! Con suficiente anterioridad antes del inicio de clases debe hacerse este proceso en la IE o sede. 
</v>
      </c>
      <c r="E69" s="2" t="str">
        <f>IF(C69=1,"Define las fechas y la periodicidad con la que se hará este ejercicio de desinfección en la IE o sede. Es importante que se haga con una anterioridad prudente antes del inicio de clases. 
"," ")</f>
        <v xml:space="preserve">Define las fechas y la periodicidad con la que se hará este ejercicio de desinfección en la IE o sede. Es importante que se haga con una anterioridad prudente antes del inicio de clases. 
</v>
      </c>
      <c r="F69" s="23" t="s">
        <v>122</v>
      </c>
    </row>
    <row r="70" spans="1:6" ht="117.75" customHeight="1" x14ac:dyDescent="0.2">
      <c r="A70" s="27" t="s">
        <v>130</v>
      </c>
      <c r="B70" s="9">
        <v>1</v>
      </c>
      <c r="C70" s="9">
        <v>1</v>
      </c>
      <c r="D70" s="2" t="str">
        <f>IF(B70=1,"Si lo incluiste en el protocolo es muy importante. Recuerda promover constantemente esta práctica. 
"," ")</f>
        <v xml:space="preserve">Si lo incluiste en el protocolo es muy importante. Recuerda promover constantemente esta práctica. 
</v>
      </c>
      <c r="E70" s="2" t="str">
        <f>IF(C70=1,"En el protocolo es importante que dejes claro que desde el primer día se brindará orientación sobre estas prácticas y a partir de la segunda semana se evaluará la correcta implementación de las medidas.  
"," ")</f>
        <v xml:space="preserve">En el protocolo es importante que dejes claro que desde el primer día se brindará orientación sobre estas prácticas y a partir de la segunda semana se evaluará la correcta implementación de las medidas.  
</v>
      </c>
      <c r="F70" s="23" t="s">
        <v>140</v>
      </c>
    </row>
    <row r="71" spans="1:6" ht="108" customHeight="1" x14ac:dyDescent="0.2">
      <c r="A71" s="27" t="s">
        <v>131</v>
      </c>
      <c r="B71" s="9">
        <v>1</v>
      </c>
      <c r="C71" s="9">
        <v>1</v>
      </c>
      <c r="D71" s="2" t="str">
        <f>IF(B71=1,"Ten en cuenta los elementos que requieres como contenedores y demás, para que sean adquiridos en la fase de alistamiento. 
"," ")</f>
        <v xml:space="preserve">Ten en cuenta los elementos que requieres como contenedores y demás, para que sean adquiridos en la fase de alistamiento. 
</v>
      </c>
      <c r="E71" s="2" t="str">
        <f>IF(C71=1,"La disposición de los residuos es fundamental, no olvides incluir contenedores para residuos biomédicos como guantes, tapabocas, pañuelos, entre otros, que deben tener un tratamiento especial. 
"," ")</f>
        <v xml:space="preserve">La disposición de los residuos es fundamental, no olvides incluir contenedores para residuos biomédicos como guantes, tapabocas, pañuelos, entre otros, que deben tener un tratamiento especial. 
</v>
      </c>
      <c r="F71" s="23" t="s">
        <v>141</v>
      </c>
    </row>
    <row r="72" spans="1:6" ht="186" customHeight="1" x14ac:dyDescent="0.2">
      <c r="A72" s="22" t="s">
        <v>213</v>
      </c>
      <c r="B72" s="9">
        <v>1</v>
      </c>
      <c r="C72" s="9">
        <v>1</v>
      </c>
      <c r="D72" s="2" t="str">
        <f>IF(B72=1,"Los directivos y docentes deben estar capacitados para monitorear las medidas implementadas y evaluar y retroalimentar su efectividad. 
"," ")</f>
        <v xml:space="preserve">Los directivos y docentes deben estar capacitados para monitorear las medidas implementadas y evaluar y retroalimentar su efectividad. 
</v>
      </c>
      <c r="E72" s="2" t="str">
        <f>IF(C72=1,"Se recomienda tener un equipo dedicado al monitoreo, seguimiento y evaluación de las medidas adoptadas para determinar su efectividad o la necesidad de planterar nuevas acciones
"," ")</f>
        <v xml:space="preserve">Se recomienda tener un equipo dedicado al monitoreo, seguimiento y evaluación de las medidas adoptadas para determinar su efectividad o la necesidad de planterar nuevas acciones
</v>
      </c>
      <c r="F72" s="23" t="s">
        <v>162</v>
      </c>
    </row>
    <row r="73" spans="1:6" ht="198" customHeight="1" x14ac:dyDescent="0.2">
      <c r="A73" s="22" t="s">
        <v>216</v>
      </c>
      <c r="B73" s="9">
        <v>1</v>
      </c>
      <c r="C73" s="9">
        <v>1</v>
      </c>
      <c r="D73" s="2" t="str">
        <f>IF(B73=1,"Procurar que los servicios en salud mental y
apoyo psicosocial sean accesibles y se adapten
adecuadamente a las necesidades específicas del personal docente y administrativo. Además, los ajustes a las normas laborales. 
"," ")</f>
        <v xml:space="preserve">Procurar que los servicios en salud mental y
apoyo psicosocial sean accesibles y se adapten
adecuadamente a las necesidades específicas del personal docente y administrativo. Además, los ajustes a las normas laborales. 
</v>
      </c>
      <c r="E73" s="2" t="str">
        <f>IF(C73=1,"Procura incluir acciones tendientes a la disposición de los servicios de salud mental y apoyo psicosocial accesibles y adaptados a las necesidades específicas del personal docente y administrativo. También ten en cuenta ajustes a normas laborales.  
"," ")</f>
        <v xml:space="preserve">Procura incluir acciones tendientes a la disposición de los servicios de salud mental y apoyo psicosocial accesibles y adaptados a las necesidades específicas del personal docente y administrativo. También ten en cuenta ajustes a normas laborales.  
</v>
      </c>
      <c r="F73" s="23" t="s">
        <v>142</v>
      </c>
    </row>
    <row r="74" spans="1:6" ht="143.25" customHeight="1" x14ac:dyDescent="0.2">
      <c r="A74" s="22" t="s">
        <v>215</v>
      </c>
      <c r="B74" s="9">
        <v>1</v>
      </c>
      <c r="C74" s="9">
        <v>1</v>
      </c>
      <c r="D74" s="2" t="str">
        <f>IF(B74=1,"¡Muy bien!, la capacitación de los entornos familiares y comunitarios garantiza la prevención y contención del virus o cualquier otro tipo de riesgo. 
"," ")</f>
        <v xml:space="preserve">¡Muy bien!, la capacitación de los entornos familiares y comunitarios garantiza la prevención y contención del virus o cualquier otro tipo de riesgo. 
</v>
      </c>
      <c r="E74" s="2" t="str">
        <f>IF(C74=1,"Las familias y las comunidades deben estar sensibilizadas y recibir información clara sobre protocolos para un regreso seguro a clases. Estas deben ser  aliadas de la escuela en este proceso.
"," ")</f>
        <v xml:space="preserve">Las familias y las comunidades deben estar sensibilizadas y recibir información clara sobre protocolos para un regreso seguro a clases. Estas deben ser  aliadas de la escuela en este proceso.
</v>
      </c>
      <c r="F74" s="23" t="s">
        <v>199</v>
      </c>
    </row>
    <row r="75" spans="1:6" ht="122.25" customHeight="1" x14ac:dyDescent="0.2">
      <c r="A75" s="22" t="s">
        <v>214</v>
      </c>
      <c r="B75" s="9">
        <v>1</v>
      </c>
      <c r="C75" s="9">
        <v>1</v>
      </c>
      <c r="D75" s="2" t="str">
        <f t="shared" ref="D75:D82" si="7">IF(B75=1,"¡Excelente! La integración de los padres de familia a las diferentes fases de preparación y seguimiento del retorno a las aulas garantiza la efectividad de las medidas aplicadas.
"," ")</f>
        <v xml:space="preserve">¡Excelente! La integración de los padres de familia a las diferentes fases de preparación y seguimiento del retorno a las aulas garantiza la efectividad de las medidas aplicadas.
</v>
      </c>
      <c r="E75" s="2" t="str">
        <f t="shared" ref="E75:E82" si="8">IF(C75=1,"Es importante que involucres a los padres de familia a través de medios de comunicación, redes sociales, mensajes y escuelas virtuales; pues de esto depende la efectividad de las medidas implementadas.
"," ")</f>
        <v xml:space="preserve">Es importante que involucres a los padres de familia a través de medios de comunicación, redes sociales, mensajes y escuelas virtuales; pues de esto depende la efectividad de las medidas implementadas.
</v>
      </c>
      <c r="F75" s="23" t="s">
        <v>172</v>
      </c>
    </row>
    <row r="76" spans="1:6" ht="122.25" customHeight="1" x14ac:dyDescent="0.2">
      <c r="A76" s="27" t="s">
        <v>32</v>
      </c>
      <c r="B76" s="9">
        <v>1</v>
      </c>
      <c r="C76" s="9">
        <v>1</v>
      </c>
      <c r="D76" s="2" t="str">
        <f t="shared" si="7"/>
        <v xml:space="preserve">¡Excelente! La integración de los padres de familia a las diferentes fases de preparación y seguimiento del retorno a las aulas garantiza la efectividad de las medidas aplicadas.
</v>
      </c>
      <c r="E76" s="2" t="str">
        <f t="shared" si="8"/>
        <v xml:space="preserve">Es importante que involucres a los padres de familia a través de medios de comunicación, redes sociales, mensajes y escuelas virtuales; pues de esto depende la efectividad de las medidas implementadas.
</v>
      </c>
      <c r="F76" s="23" t="s">
        <v>149</v>
      </c>
    </row>
    <row r="77" spans="1:6" ht="122.25" customHeight="1" x14ac:dyDescent="0.2">
      <c r="A77" s="27" t="s">
        <v>33</v>
      </c>
      <c r="B77" s="9">
        <v>1</v>
      </c>
      <c r="C77" s="9">
        <v>1</v>
      </c>
      <c r="D77" s="2" t="str">
        <f t="shared" si="7"/>
        <v xml:space="preserve">¡Excelente! La integración de los padres de familia a las diferentes fases de preparación y seguimiento del retorno a las aulas garantiza la efectividad de las medidas aplicadas.
</v>
      </c>
      <c r="E77" s="2" t="str">
        <f t="shared" si="8"/>
        <v xml:space="preserve">Es importante que involucres a los padres de familia a través de medios de comunicación, redes sociales, mensajes y escuelas virtuales; pues de esto depende la efectividad de las medidas implementadas.
</v>
      </c>
      <c r="F77" s="23" t="s">
        <v>76</v>
      </c>
    </row>
    <row r="78" spans="1:6" ht="122.25" customHeight="1" x14ac:dyDescent="0.2">
      <c r="A78" s="27" t="s">
        <v>34</v>
      </c>
      <c r="B78" s="9">
        <v>1</v>
      </c>
      <c r="C78" s="9">
        <v>1</v>
      </c>
      <c r="D78" s="2" t="str">
        <f t="shared" si="7"/>
        <v xml:space="preserve">¡Excelente! La integración de los padres de familia a las diferentes fases de preparación y seguimiento del retorno a las aulas garantiza la efectividad de las medidas aplicadas.
</v>
      </c>
      <c r="E78" s="2" t="str">
        <f t="shared" si="8"/>
        <v xml:space="preserve">Es importante que involucres a los padres de familia a través de medios de comunicación, redes sociales, mensajes y escuelas virtuales; pues de esto depende la efectividad de las medidas implementadas.
</v>
      </c>
      <c r="F78" s="23" t="s">
        <v>77</v>
      </c>
    </row>
    <row r="79" spans="1:6" ht="122.25" customHeight="1" x14ac:dyDescent="0.2">
      <c r="A79" s="27" t="s">
        <v>35</v>
      </c>
      <c r="B79" s="9">
        <v>1</v>
      </c>
      <c r="C79" s="9">
        <v>1</v>
      </c>
      <c r="D79" s="2" t="str">
        <f t="shared" si="7"/>
        <v xml:space="preserve">¡Excelente! La integración de los padres de familia a las diferentes fases de preparación y seguimiento del retorno a las aulas garantiza la efectividad de las medidas aplicadas.
</v>
      </c>
      <c r="E79" s="2" t="str">
        <f t="shared" si="8"/>
        <v xml:space="preserve">Es importante que involucres a los padres de familia a través de medios de comunicación, redes sociales, mensajes y escuelas virtuales; pues de esto depende la efectividad de las medidas implementadas.
</v>
      </c>
      <c r="F79" s="13" t="s">
        <v>206</v>
      </c>
    </row>
    <row r="80" spans="1:6" ht="122.25" customHeight="1" x14ac:dyDescent="0.2">
      <c r="A80" s="27" t="s">
        <v>36</v>
      </c>
      <c r="B80" s="9">
        <v>1</v>
      </c>
      <c r="C80" s="9">
        <v>1</v>
      </c>
      <c r="D80" s="2" t="str">
        <f t="shared" si="7"/>
        <v xml:space="preserve">¡Excelente! La integración de los padres de familia a las diferentes fases de preparación y seguimiento del retorno a las aulas garantiza la efectividad de las medidas aplicadas.
</v>
      </c>
      <c r="E80" s="2" t="str">
        <f t="shared" si="8"/>
        <v xml:space="preserve">Es importante que involucres a los padres de familia a través de medios de comunicación, redes sociales, mensajes y escuelas virtuales; pues de esto depende la efectividad de las medidas implementadas.
</v>
      </c>
      <c r="F80" s="13" t="s">
        <v>206</v>
      </c>
    </row>
    <row r="81" spans="1:6" ht="122.25" customHeight="1" x14ac:dyDescent="0.2">
      <c r="A81" s="27" t="s">
        <v>37</v>
      </c>
      <c r="B81" s="9">
        <v>1</v>
      </c>
      <c r="C81" s="9">
        <v>1</v>
      </c>
      <c r="D81" s="2" t="str">
        <f t="shared" si="7"/>
        <v xml:space="preserve">¡Excelente! La integración de los padres de familia a las diferentes fases de preparación y seguimiento del retorno a las aulas garantiza la efectividad de las medidas aplicadas.
</v>
      </c>
      <c r="E81" s="2" t="str">
        <f t="shared" si="8"/>
        <v xml:space="preserve">Es importante que involucres a los padres de familia a través de medios de comunicación, redes sociales, mensajes y escuelas virtuales; pues de esto depende la efectividad de las medidas implementadas.
</v>
      </c>
      <c r="F81" s="13" t="s">
        <v>206</v>
      </c>
    </row>
    <row r="82" spans="1:6" ht="122.25" customHeight="1" x14ac:dyDescent="0.2">
      <c r="A82" s="27" t="s">
        <v>38</v>
      </c>
      <c r="B82" s="9">
        <v>1</v>
      </c>
      <c r="C82" s="9">
        <v>1</v>
      </c>
      <c r="D82" s="2" t="str">
        <f t="shared" si="7"/>
        <v xml:space="preserve">¡Excelente! La integración de los padres de familia a las diferentes fases de preparación y seguimiento del retorno a las aulas garantiza la efectividad de las medidas aplicadas.
</v>
      </c>
      <c r="E82" s="2" t="str">
        <f t="shared" si="8"/>
        <v xml:space="preserve">Es importante que involucres a los padres de familia a través de medios de comunicación, redes sociales, mensajes y escuelas virtuales; pues de esto depende la efectividad de las medidas implementadas.
</v>
      </c>
      <c r="F82" s="23" t="s">
        <v>207</v>
      </c>
    </row>
    <row r="83" spans="1:6" ht="135.75" customHeight="1" x14ac:dyDescent="0.2">
      <c r="A83" s="22" t="s">
        <v>217</v>
      </c>
      <c r="B83" s="9">
        <v>1</v>
      </c>
      <c r="C83" s="9">
        <v>1</v>
      </c>
      <c r="D83" s="2" t="str">
        <f>IF(B83=1,"Toda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E83" s="2" t="str">
        <f>IF(C83=1,"Toda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F83" s="23" t="s">
        <v>146</v>
      </c>
    </row>
    <row r="84" spans="1:6" ht="103.5" customHeight="1" x14ac:dyDescent="0.2">
      <c r="A84" s="22" t="s">
        <v>218</v>
      </c>
      <c r="B84" s="9">
        <v>1</v>
      </c>
      <c r="C84" s="9">
        <v>1</v>
      </c>
      <c r="D84" s="2" t="str">
        <f>IF(B84=1,"¡Bien hecho! De esta manera se pueden identificar de forma rápida los aspectos en los que se deben implementar acciones de mejora o que se deben fortalecer. 
"," ")</f>
        <v xml:space="preserve">¡Bien hecho! De esta manera se pueden identificar de forma rápida los aspectos en los que se deben implementar acciones de mejora o que se deben fortalecer. 
</v>
      </c>
      <c r="E84" s="2" t="str">
        <f>IF(C84=1,"Es IMPORTANTE tener claridad sobre qué acciones se están implementando y el impacto de cada una de ellas para determinar acciones de mejora o ajustes a la estrategia y protocolos de bioseguridad. 
"," ")</f>
        <v xml:space="preserve">Es IMPORTANTE tener claridad sobre qué acciones se están implementando y el impacto de cada una de ellas para determinar acciones de mejora o ajustes a la estrategia y protocolos de bioseguridad. 
</v>
      </c>
      <c r="F84" s="23" t="s">
        <v>60</v>
      </c>
    </row>
    <row r="85" spans="1:6" ht="131.25" customHeight="1" x14ac:dyDescent="0.2">
      <c r="A85" s="22" t="s">
        <v>219</v>
      </c>
      <c r="B85" s="9">
        <v>1</v>
      </c>
      <c r="C85" s="9">
        <v>1</v>
      </c>
      <c r="D85" s="2" t="str">
        <f>IF(B85=1,"¡Genial! Contar con protocolos optimiza las acciones que se implementen en la institución de manera planeada, ya que la improvisación en cuanto a la toma de medidas puede retrasar los procesos. 
"," ")</f>
        <v xml:space="preserve">¡Genial! Contar con protocolos optimiza las acciones que se implementen en la institución de manera planeada, ya que la improvisación en cuanto a la toma de medidas puede retrasar los procesos. 
</v>
      </c>
      <c r="E85" s="2" t="str">
        <f>IF(C85=1,"Cada sede debe contar con su protocolo de bioseguridad de acuerdo a las características del contexto, así se garantiza la efectividad de las mismas. Así que toda la comunidad educativa debe participar en su diseño e implementación.
"," ")</f>
        <v xml:space="preserve">Cada sede debe contar con su protocolo de bioseguridad de acuerdo a las características del contexto, así se garantiza la efectividad de las mismas. Así que toda la comunidad educativa debe participar en su diseño e implementación.
</v>
      </c>
      <c r="F85" s="23" t="s">
        <v>61</v>
      </c>
    </row>
    <row r="86" spans="1:6" ht="131.25" customHeight="1" x14ac:dyDescent="0.2">
      <c r="A86" s="22" t="s">
        <v>220</v>
      </c>
      <c r="B86" s="9">
        <v>1</v>
      </c>
      <c r="C86" s="9">
        <v>1</v>
      </c>
      <c r="D86" s="2" t="str">
        <f>IF(B86=1,"¡Que bien! Este dato es importante porque así podrás saber con exactitud cuáles medidas se ajustan a las condiciones y capacidades de tu institución educativa y facilita la planeación de las mismas. 
"," ")</f>
        <v xml:space="preserve">¡Que bien! Este dato es importante porque así podrás saber con exactitud cuáles medidas se ajustan a las condiciones y capacidades de tu institución educativa y facilita la planeación de las mismas. 
</v>
      </c>
      <c r="E86" s="2" t="str">
        <f>IF(C86=1,"¿Qué esperas para hacer el cálculo? Saber con exactitud el número de estudiantes y los espacios disponibles para ubicarlos podrá facilitarte muchísimo ese ejercicio de planeación del posible regreso a clases
"," ")</f>
        <v xml:space="preserve">¿Qué esperas para hacer el cálculo? Saber con exactitud el número de estudiantes y los espacios disponibles para ubicarlos podrá facilitarte muchísimo ese ejercicio de planeación del posible regreso a clases
</v>
      </c>
      <c r="F86" s="23" t="s">
        <v>201</v>
      </c>
    </row>
    <row r="87" spans="1:6" ht="104.25" customHeight="1" x14ac:dyDescent="0.2">
      <c r="A87" s="27" t="s">
        <v>161</v>
      </c>
      <c r="B87" s="9">
        <v>1</v>
      </c>
      <c r="C87" s="9">
        <v>1</v>
      </c>
      <c r="D87" s="2" t="str">
        <f>IF(B87=1,"Que no se te quede por fuera del protocolo, la importancia de la señalización para promover el distanciamiento social.  
"," ")</f>
        <v xml:space="preserve">Que no se te quede por fuera del protocolo, la importancia de la señalización para promover el distanciamiento social.  
</v>
      </c>
      <c r="E87" s="2" t="str">
        <f>IF(C87=1,"Señalizar los espacios de la escuela para cumplir
con el protocolo de distanciamiento físico y
elaborar un plan de circulación.
"," ")</f>
        <v xml:space="preserve">Señalizar los espacios de la escuela para cumplir
con el protocolo de distanciamiento físico y
elaborar un plan de circulación.
</v>
      </c>
      <c r="F87" s="23" t="s">
        <v>115</v>
      </c>
    </row>
    <row r="88" spans="1:6" ht="109.5" customHeight="1" x14ac:dyDescent="0.2">
      <c r="A88" s="27" t="s">
        <v>103</v>
      </c>
      <c r="B88" s="9">
        <v>1</v>
      </c>
      <c r="C88" s="9">
        <v>1</v>
      </c>
      <c r="D88" s="2" t="str">
        <f>IF(B88=1,"Si no lo has tenido en cuenta, un plan de circulación te ayudará a que todos mantengan la distancia especialmente cuando estén en espacios fuera del aula de clase.  
"," ")</f>
        <v xml:space="preserve">Si no lo has tenido en cuenta, un plan de circulación te ayudará a que todos mantengan la distancia especialmente cuando estén en espacios fuera del aula de clase.  
</v>
      </c>
      <c r="E88" s="2" t="str">
        <f>IF(C88=1,"No olvides tener en cuenta en el protocolo un plan de circulación que muy seguramente te ayudará a que todos mantengan la distancia especialmente fuera del aula de clase. ¡No olvides socializarlo!
"," ")</f>
        <v xml:space="preserve">No olvides tener en cuenta en el protocolo un plan de circulación que muy seguramente te ayudará a que todos mantengan la distancia especialmente fuera del aula de clase. ¡No olvides socializarlo!
</v>
      </c>
      <c r="F88" s="23" t="s">
        <v>104</v>
      </c>
    </row>
    <row r="89" spans="1:6" ht="90" customHeight="1" x14ac:dyDescent="0.2">
      <c r="A89" s="27" t="s">
        <v>101</v>
      </c>
      <c r="B89" s="9">
        <v>1</v>
      </c>
      <c r="C89" s="9">
        <v>1</v>
      </c>
      <c r="D89" s="2" t="str">
        <f>IF(B89=1,"¡No olvides el plan de circulación! Aquí es clave para que la movilidad dentro de la IE sea de manera ordenada.  
"," ")</f>
        <v xml:space="preserve">¡No olvides el plan de circulación! Aquí es clave para que la movilidad dentro de la IE sea de manera ordenada.  
</v>
      </c>
      <c r="E89" s="2" t="str">
        <f>IF(C89=1,"¡No olvides el plan de circulación! Aquí es clave para que la movilidad dentro de la IE sea de manera ordenada
"," ")</f>
        <v xml:space="preserve">¡No olvides el plan de circulación! Aquí es clave para que la movilidad dentro de la IE sea de manera ordenada
</v>
      </c>
      <c r="F89" s="23" t="s">
        <v>133</v>
      </c>
    </row>
    <row r="90" spans="1:6" ht="195" customHeight="1" x14ac:dyDescent="0.2">
      <c r="A90" s="27" t="s">
        <v>102</v>
      </c>
      <c r="B90" s="9">
        <v>1</v>
      </c>
      <c r="C90" s="9">
        <v>1</v>
      </c>
      <c r="D90" s="2" t="str">
        <f>IF(B90=1,"Esperamos que hayas incluido el chequeo constante, o en su defecto al ingresar a la IE o sede.  
"," ")</f>
        <v xml:space="preserve">Esperamos que hayas incluido el chequeo constante, o en su defecto al ingresar a la IE o sede.  
</v>
      </c>
      <c r="E90" s="2" t="str">
        <f>IF(C90=1,"Deja claro en tu protocolo que es importante que todo el personal estudiantil, docente y administrativo pase por el chequeo de temperatura al ingresar a la IE y que es importante además que estos se hagan en otros momentos durante la jornada académica.  
"," ")</f>
        <v xml:space="preserve">Deja claro en tu protocolo que es importante que todo el personal estudiantil, docente y administrativo pase por el chequeo de temperatura al ingresar a la IE y que es importante además que estos se hagan en otros momentos durante la jornada académica.  
</v>
      </c>
      <c r="F90" s="23" t="s">
        <v>202</v>
      </c>
    </row>
    <row r="91" spans="1:6" ht="122.25" customHeight="1" x14ac:dyDescent="0.2">
      <c r="A91" s="27" t="s">
        <v>100</v>
      </c>
      <c r="B91" s="9">
        <v>1</v>
      </c>
      <c r="C91" s="9">
        <v>1</v>
      </c>
      <c r="D91" s="2" t="str">
        <f>IF(B91=1,"Notifica a la comunidad educativa, en particilar a a padres y acudientes, cuales son los procecimientos al entrar y sali de la sede. Esta notificación debe ser enviada con suficiente anticipación.   
"," ")</f>
        <v xml:space="preserve">Notifica a la comunidad educativa, en particilar a a padres y acudientes, cuales son los procecimientos al entrar y sali de la sede. Esta notificación debe ser enviada con suficiente anticipación.   
</v>
      </c>
      <c r="E91" s="2" t="str">
        <f>IF(C91=1,"El protocolo debe definir  horarios de ingreso y salida, uso de tapabocas,distanciamiento, desinfección, etcPlanee cuántos estudiantes ingresarán de acuerdo a la hora dispuesta y el tiempo para tomar temperarura, desinfección de manos y zapatos .
"," ")</f>
        <v xml:space="preserve">El protocolo debe definir  horarios de ingreso y salida, uso de tapabocas,distanciamiento, desinfección, etcPlanee cuántos estudiantes ingresarán de acuerdo a la hora dispuesta y el tiempo para tomar temperarura, desinfección de manos y zapatos .
</v>
      </c>
      <c r="F91" s="23" t="s">
        <v>134</v>
      </c>
    </row>
    <row r="92" spans="1:6" ht="144.75" customHeight="1" x14ac:dyDescent="0.2">
      <c r="A92" s="27" t="s">
        <v>99</v>
      </c>
      <c r="B92" s="9">
        <v>1</v>
      </c>
      <c r="C92" s="9">
        <v>1</v>
      </c>
      <c r="D92" s="2" t="str">
        <f>IF(B92=1,"Definir el número de estudiantes que estarán en las aulas de acuerdo a la capacidad de cada una de ellas. Ten en cuenta la distancia de dos metros entre cada uno de ellos para que sepas cuál es la capacidad de acuerdo a esas condiciones
"," ")</f>
        <v xml:space="preserve">Definir el número de estudiantes que estarán en las aulas de acuerdo a la capacidad de cada una de ellas. Ten en cuenta la distancia de dos metros entre cada uno de ellos para que sepas cuál es la capacidad de acuerdo a esas condiciones
</v>
      </c>
      <c r="E92" s="2" t="str">
        <f>IF(C92=1,"Revisa el número de estudiantes con los que cuenta cada grupo y la capacidad en condiciones normales de cada aula; ahora ten en cuenta la distancia de 2 metros entre estudiantes para que sepas la capacidad real con las nuevas condiciones.
"," ")</f>
        <v xml:space="preserve">Revisa el número de estudiantes con los que cuenta cada grupo y la capacidad en condiciones normales de cada aula; ahora ten en cuenta la distancia de 2 metros entre estudiantes para que sepas la capacidad real con las nuevas condiciones.
</v>
      </c>
      <c r="F92" s="23" t="s">
        <v>116</v>
      </c>
    </row>
    <row r="93" spans="1:6" ht="146.25" customHeight="1" x14ac:dyDescent="0.2">
      <c r="A93" s="27" t="s">
        <v>98</v>
      </c>
      <c r="B93" s="9">
        <v>1</v>
      </c>
      <c r="C93" s="9">
        <v>1</v>
      </c>
      <c r="D93" s="2" t="str">
        <f>IF(B93=1,"¡Muy bien! Es muy importante que se tenga claridad en cuanto a la distribución de este espacio ya que se consttituye en uno de los puntos donde se genera mayor interacción y no es posible que tomen otras medidas como el uso del tapabocas.
"," ")</f>
        <v xml:space="preserve">¡Muy bien! Es muy importante que se tenga claridad en cuanto a la distribución de este espacio ya que se consttituye en uno de los puntos donde se genera mayor interacción y no es posible que tomen otras medidas como el uso del tapabocas.
</v>
      </c>
      <c r="E93" s="2" t="str">
        <f>IF(C93=1,"Define con urgencia cómo será el uso de este espacio de la IE o sede, ya que al no ser viable la implementación de otras medidas como el uso del tapabocas se convierte en un espacio de mayor riesgo de contagio. 
"," ")</f>
        <v xml:space="preserve">Define con urgencia cómo será el uso de este espacio de la IE o sede, ya que al no ser viable la implementación de otras medidas como el uso del tapabocas se convierte en un espacio de mayor riesgo de contagio. 
</v>
      </c>
      <c r="F93" s="23" t="s">
        <v>203</v>
      </c>
    </row>
    <row r="94" spans="1:6" ht="122.25" customHeight="1" x14ac:dyDescent="0.2">
      <c r="A94" s="27" t="s">
        <v>97</v>
      </c>
      <c r="B94" s="9">
        <v>1</v>
      </c>
      <c r="C94" s="9">
        <v>1</v>
      </c>
      <c r="D94" s="2" t="str">
        <f>IF(B94=1,"No olvides socializar con los estudiantes cómo será el uso de los espacios de acuerdo a las nuevas condiciones 
"," ")</f>
        <v xml:space="preserve">No olvides socializar con los estudiantes cómo será el uso de los espacios de acuerdo a las nuevas condiciones 
</v>
      </c>
      <c r="E94" s="2" t="str">
        <f>IF(C94=1,"Definir horarios para ingresar a la tienda escolar y hacerlo por grupos pequeños con orientación y acompañamiento de los docentes puede ser una opción. ¡Revisa las que mejor se ajusten a las condiciones de tu IE o sede.
"," ")</f>
        <v xml:space="preserve">Definir horarios para ingresar a la tienda escolar y hacerlo por grupos pequeños con orientación y acompañamiento de los docentes puede ser una opción. ¡Revisa las que mejor se ajusten a las condiciones de tu IE o sede.
</v>
      </c>
      <c r="F94" s="23" t="s">
        <v>170</v>
      </c>
    </row>
    <row r="95" spans="1:6" ht="159.75" customHeight="1" x14ac:dyDescent="0.2">
      <c r="A95" s="27" t="s">
        <v>96</v>
      </c>
      <c r="B95" s="9">
        <v>1</v>
      </c>
      <c r="C95" s="9">
        <v>1</v>
      </c>
      <c r="D95" s="2" t="str">
        <f>IF(B95=1,"Excelente, Recuerde que debe Limitar el número de personas presentes en los baños para respetar la distancia física, ademas de esto se debe manejar el flujo de estudiantes hacia los baños (saliendo y volviendo al salón de clases). 
"," ")</f>
        <v xml:space="preserve">Excelente, Recuerde que debe Limitar el número de personas presentes en los baños para respetar la distancia física, ademas de esto se debe manejar el flujo de estudiantes hacia los baños (saliendo y volviendo al salón de clases). 
</v>
      </c>
      <c r="E95" s="2" t="str">
        <f>IF(C95=1,"Es importante que se incluyan medidas de control de acceso a servicios sanitarios dentro de los protocolos planteados pos su institución. De esta forma garantizaremos la seguridad de los estudiantes.
"," ")</f>
        <v xml:space="preserve">Es importante que se incluyan medidas de control de acceso a servicios sanitarios dentro de los protocolos planteados pos su institución. De esta forma garantizaremos la seguridad de los estudiantes.
</v>
      </c>
      <c r="F95" s="23" t="s">
        <v>160</v>
      </c>
    </row>
    <row r="96" spans="1:6" ht="143.25" customHeight="1" x14ac:dyDescent="0.2">
      <c r="A96" s="27" t="s">
        <v>95</v>
      </c>
      <c r="B96" s="9">
        <v>1</v>
      </c>
      <c r="C96" s="9">
        <v>1</v>
      </c>
      <c r="D96" s="2" t="str">
        <f>IF(B96=1,"De la socialización de estos y el respeto de las normas de bioseguridad depende el éxito y la protección de la comunidad educativa. Planifica  horarios y socializa con los estudiantes tiempo de descanso en horas diferentes para evitar el contacto
"," ")</f>
        <v xml:space="preserve">De la socialización de estos y el respeto de las normas de bioseguridad depende el éxito y la protección de la comunidad educativa. Planifica  horarios y socializa con los estudiantes tiempo de descanso en horas diferentes para evitar el contacto
</v>
      </c>
      <c r="E96" s="2" t="str">
        <f>IF(C96=1,"Ajustar los horarios para reducir al mínimo los viajes y la agrupación al mismo tiempo. El acceso al centro de recreo se hará en subgrupos y de manera controlada y si existen cafeterías en la escuela se sugiere que permanezcan cerradas. 
"," ")</f>
        <v xml:space="preserve">Ajustar los horarios para reducir al mínimo los viajes y la agrupación al mismo tiempo. El acceso al centro de recreo se hará en subgrupos y de manera controlada y si existen cafeterías en la escuela se sugiere que permanezcan cerradas. 
</v>
      </c>
      <c r="F96" s="23" t="s">
        <v>171</v>
      </c>
    </row>
    <row r="97" spans="1:6" ht="129" customHeight="1" x14ac:dyDescent="0.2">
      <c r="A97" s="27" t="s">
        <v>94</v>
      </c>
      <c r="B97" s="9">
        <v>1</v>
      </c>
      <c r="C97" s="9">
        <v>1</v>
      </c>
      <c r="D97" s="2" t="str">
        <f>IF(B97=1,"Toda la comunidad educativa debe tener claras las normas de distanciamiento y circulación dentro de la IE, especiamente todo lo que tiene que ver con el distanciamiento físico y el uso de medidas de protección.  
"," ")</f>
        <v xml:space="preserve">Toda la comunidad educativa debe tener claras las normas de distanciamiento y circulación dentro de la IE, especiamente todo lo que tiene que ver con el distanciamiento físico y el uso de medidas de protección.  
</v>
      </c>
      <c r="E97" s="2" t="str">
        <f>IF(C97=1,"Incluye en el protocolo todo lo relacionado con las normas de comprotamiento en áreas comunes. Los estudiantes deben tener claridad sobre el distanciamiento físico y el uso de medidas de protección dentro de la IE o sede.  
"," ")</f>
        <v xml:space="preserve">Incluye en el protocolo todo lo relacionado con las normas de comprotamiento en áreas comunes. Los estudiantes deben tener claridad sobre el distanciamiento físico y el uso de medidas de protección dentro de la IE o sede.  
</v>
      </c>
      <c r="F97" s="23" t="s">
        <v>151</v>
      </c>
    </row>
    <row r="98" spans="1:6" ht="118.5" customHeight="1" x14ac:dyDescent="0.2">
      <c r="A98" s="27" t="s">
        <v>93</v>
      </c>
      <c r="B98" s="9">
        <v>1</v>
      </c>
      <c r="C98" s="9">
        <v>1</v>
      </c>
      <c r="D98" s="2" t="str">
        <f>IF(B98=1,"En caso de que se vayan a usar, dejar claro que no se puede hacer uso de estos espacios deportivos sin acatar todos los protocolos de desfinfección incluidos los elementos que se utilicen.  
"," ")</f>
        <v xml:space="preserve">En caso de que se vayan a usar, dejar claro que no se puede hacer uso de estos espacios deportivos sin acatar todos los protocolos de desfinfección incluidos los elementos que se utilicen.  
</v>
      </c>
      <c r="E98" s="2" t="str">
        <f>IF(C98=1,"En caso de que se vayan a usar, dejar claro que no se puede hacer uso de estos espacios deportivos sin acatar todos los protocolos de desfinfección incluidos los elementos que se utilicen. 
"," ")</f>
        <v xml:space="preserve">En caso de que se vayan a usar, dejar claro que no se puede hacer uso de estos espacios deportivos sin acatar todos los protocolos de desfinfección incluidos los elementos que se utilicen. 
</v>
      </c>
      <c r="F98" s="23" t="s">
        <v>66</v>
      </c>
    </row>
    <row r="99" spans="1:6" ht="117.75" customHeight="1" x14ac:dyDescent="0.2">
      <c r="A99" s="26" t="s">
        <v>106</v>
      </c>
      <c r="B99" s="9">
        <v>1</v>
      </c>
      <c r="C99" s="9">
        <v>1</v>
      </c>
      <c r="D99" s="2" t="str">
        <f>IF(B99=1,"Excelente, hacer un registro y seguimiento  del flujo de personas en los espacios facilitará el rastreo epidemiologico.
"," ")</f>
        <v xml:space="preserve">Excelente, hacer un registro y seguimiento  del flujo de personas en los espacios facilitará el rastreo epidemiologico.
</v>
      </c>
      <c r="E99" s="2" t="str">
        <f>IF(C99=1,"Recuerda que es importante registrar el acceso a cada una de las areas de la Institución Educativa, colegio o sede; se deben tener en cuenta las normas de distanciamiento para evitar aglomeraciones.
"," ")</f>
        <v xml:space="preserve">Recuerda que es importante registrar el acceso a cada una de las areas de la Institución Educativa, colegio o sede; se deben tener en cuenta las normas de distanciamiento para evitar aglomeraciones.
</v>
      </c>
      <c r="F99" s="23" t="s">
        <v>152</v>
      </c>
    </row>
    <row r="100" spans="1:6" ht="117.75" customHeight="1" x14ac:dyDescent="0.2">
      <c r="A100" s="26" t="s">
        <v>107</v>
      </c>
      <c r="B100" s="9">
        <v>1</v>
      </c>
      <c r="C100" s="9">
        <v>1</v>
      </c>
      <c r="D100" s="2" t="str">
        <f>IF(B100=1,"Excelente, hacer un registro y seguimiento  del flujo de personas en los espacios facilitará el rastreo epidemiologico.
"," ")</f>
        <v xml:space="preserve">Excelente, hacer un registro y seguimiento  del flujo de personas en los espacios facilitará el rastreo epidemiologico.
</v>
      </c>
      <c r="E100" s="2" t="str">
        <f>IF(C100=1,"Recuerda que es importante registrar el acceso a cada una de las areas de la Institución Educativa, colegio o sede; se deben tener en cuenta las normas de distanciamiento para evitar aglomeraciones.
"," ")</f>
        <v xml:space="preserve">Recuerda que es importante registrar el acceso a cada una de las areas de la Institución Educativa, colegio o sede; se deben tener en cuenta las normas de distanciamiento para evitar aglomeraciones.
</v>
      </c>
      <c r="F100" s="23" t="s">
        <v>117</v>
      </c>
    </row>
    <row r="101" spans="1:6" ht="122.25" customHeight="1" x14ac:dyDescent="0.2">
      <c r="A101" s="26" t="s">
        <v>108</v>
      </c>
      <c r="B101" s="9">
        <v>1</v>
      </c>
      <c r="C101" s="9">
        <v>1</v>
      </c>
      <c r="D101" s="2" t="str">
        <f>IF(B101=1,"Excelente, hacer un registro y seguimiento  del flujo de personas en los espacios facilitará el rastreo epidemiologico.
"," ")</f>
        <v xml:space="preserve">Excelente, hacer un registro y seguimiento  del flujo de personas en los espacios facilitará el rastreo epidemiologico.
</v>
      </c>
      <c r="E101" s="2" t="str">
        <f>IF(C101=1,"Recuerda que es importante registrar el acceso a cada una de las areas de la Institución Educativa, colegio o sede; se deben tener en cuenta las normas de distanciamiento para evitar aglomeraciones.
"," ")</f>
        <v xml:space="preserve">Recuerda que es importante registrar el acceso a cada una de las areas de la Institución Educativa, colegio o sede; se deben tener en cuenta las normas de distanciamiento para evitar aglomeraciones.
</v>
      </c>
      <c r="F101" s="23" t="s">
        <v>75</v>
      </c>
    </row>
    <row r="102" spans="1:6" ht="118.5" customHeight="1" x14ac:dyDescent="0.2">
      <c r="A102" s="27" t="s">
        <v>92</v>
      </c>
      <c r="B102" s="9">
        <v>1</v>
      </c>
      <c r="C102" s="9">
        <v>1</v>
      </c>
      <c r="D102" s="2" t="str">
        <f>IF(B102=1,"Se debe socializar con toda la comunidad educativa cuáles deben ser los mecanismos de traslado de los estudintes desde y hacia la casa y las medidas que se deben tomar.  
"," ")</f>
        <v xml:space="preserve">Se debe socializar con toda la comunidad educativa cuáles deben ser los mecanismos de traslado de los estudintes desde y hacia la casa y las medidas que se deben tomar.  
</v>
      </c>
      <c r="E102" s="2" t="str">
        <f>IF(C102=1,"El protocolo debe incluir los mecanismos de traslado de los estudiantes desde y hacia la casa y las medidas de bioseguridad que se deben tomar. Estas medidas deben socializarse con toda la comunidad educativa. 
"," ")</f>
        <v xml:space="preserve">El protocolo debe incluir los mecanismos de traslado de los estudiantes desde y hacia la casa y las medidas de bioseguridad que se deben tomar. Estas medidas deben socializarse con toda la comunidad educativa. 
</v>
      </c>
      <c r="F102" s="23" t="s">
        <v>135</v>
      </c>
    </row>
    <row r="103" spans="1:6" ht="117.75" customHeight="1" x14ac:dyDescent="0.2">
      <c r="A103" s="27" t="s">
        <v>91</v>
      </c>
      <c r="B103" s="9">
        <v>1</v>
      </c>
      <c r="C103" s="9">
        <v>1</v>
      </c>
      <c r="D103" s="2" t="str">
        <f>IF(B103=1,"Es importante que todos los docentes conozcan cómo podrán desarrollar estas actividades sin exponer a los estudiantes a tener contacto físico..
"," ")</f>
        <v xml:space="preserve">Es importante que todos los docentes conozcan cómo podrán desarrollar estas actividades sin exponer a los estudiantes a tener contacto físico..
</v>
      </c>
      <c r="E103" s="2" t="str">
        <f>IF(C103=1,"Incluye dentro del protocolo las recomendaciones para que los docentes realicen estos ejercicios de pausa activa, garantizando el distanciamiento y promoviendo el lavado de manos después de cada actividad.
"," ")</f>
        <v xml:space="preserve">Incluye dentro del protocolo las recomendaciones para que los docentes realicen estos ejercicios de pausa activa, garantizando el distanciamiento y promoviendo el lavado de manos después de cada actividad.
</v>
      </c>
      <c r="F103" s="23" t="s">
        <v>204</v>
      </c>
    </row>
    <row r="104" spans="1:6" ht="89.25" customHeight="1" x14ac:dyDescent="0.2">
      <c r="A104" s="27" t="s">
        <v>90</v>
      </c>
      <c r="B104" s="9">
        <v>1</v>
      </c>
      <c r="C104" s="9">
        <v>1</v>
      </c>
      <c r="D104" s="2" t="str">
        <f>IF(B104=1,"Muy bien! Este aspecto es importante especialmente al entrar a la IE o sede y luego de compartir áreas comunes dentro de la IE.
"," ")</f>
        <v xml:space="preserve">Muy bien! Este aspecto es importante especialmente al entrar a la IE o sede y luego de compartir áreas comunes dentro de la IE.
</v>
      </c>
      <c r="E104" s="2" t="str">
        <f>IF(C104=1,"La desinfección del calzado es importante, por eso el protocolo debe dejar claro cómo será ese proceso especialmente al ingresar a la IE y luego de compartir áreas comunes 
"," ")</f>
        <v xml:space="preserve">La desinfección del calzado es importante, por eso el protocolo debe dejar claro cómo será ese proceso especialmente al ingresar a la IE y luego de compartir áreas comunes 
</v>
      </c>
      <c r="F104" s="23" t="s">
        <v>118</v>
      </c>
    </row>
    <row r="105" spans="1:6" ht="133.5" customHeight="1" x14ac:dyDescent="0.2">
      <c r="A105" s="27" t="s">
        <v>89</v>
      </c>
      <c r="B105" s="9">
        <v>1</v>
      </c>
      <c r="C105" s="9">
        <v>1</v>
      </c>
      <c r="D105" s="2" t="str">
        <f>IF(B105=1,"No olvides socializar periódicamente las medidas que han quedado establecidas en el protocolo de bioseguridad, pues es importante que toda la comunidad educativa las conozca y las recuerde y esto incluye a los padres de familia. 
"," ")</f>
        <v xml:space="preserve">No olvides socializar periódicamente las medidas que han quedado establecidas en el protocolo de bioseguridad, pues es importante que toda la comunidad educativa las conozca y las recuerde y esto incluye a los padres de familia. 
</v>
      </c>
      <c r="E105" s="2" t="str">
        <f>IF(C105=1,"No olvides socializar periódicamente las medidas que han quedado establecidas en el protocolo de bioseguridad, pues es importante que toda la comunidad educativa las conozca y las recuerde y esto incluye a los padres de familia. 
"," ")</f>
        <v xml:space="preserve">No olvides socializar periódicamente las medidas que han quedado establecidas en el protocolo de bioseguridad, pues es importante que toda la comunidad educativa las conozca y las recuerde y esto incluye a los padres de familia. 
</v>
      </c>
      <c r="F105" s="23" t="s">
        <v>74</v>
      </c>
    </row>
    <row r="106" spans="1:6" ht="186" customHeight="1" x14ac:dyDescent="0.2">
      <c r="A106" s="27" t="s">
        <v>80</v>
      </c>
      <c r="B106" s="9">
        <v>1</v>
      </c>
      <c r="C106" s="9">
        <v>1</v>
      </c>
      <c r="D106" s="2" t="str">
        <f>IF(B106=1,"Desde el primer día, los y las estudiantes deben
recibir información sobre las medidas de higiene
como el lavado de manos, adaptándola de acuerdo
con la edad y las condiciones de los estudiantes. Esta es una de las medidas más importantes de prevención. 
"," ")</f>
        <v xml:space="preserve">Desde el primer día, los y las estudiantes deben
recibir información sobre las medidas de higiene
como el lavado de manos, adaptándola de acuerdo
con la edad y las condiciones de los estudiantes. Esta es una de las medidas más importantes de prevención. 
</v>
      </c>
      <c r="E106" s="2" t="str">
        <f>IF(C106=1,"Desde el primer día, los estudiantes deben
recibir información sobre las medidas de higiene
como el lavado de manos, adaptándola de acuerdo
con la edad y las condiciones de los estudiantes. Esta es una de las medidas más importantes de prevención.  
"," ")</f>
        <v xml:space="preserve">Desde el primer día, los estudiantes deben
recibir información sobre las medidas de higiene
como el lavado de manos, adaptándola de acuerdo
con la edad y las condiciones de los estudiantes. Esta es una de las medidas más importantes de prevención.  
</v>
      </c>
      <c r="F106" s="23" t="s">
        <v>55</v>
      </c>
    </row>
    <row r="107" spans="1:6" ht="122.25" customHeight="1" x14ac:dyDescent="0.2">
      <c r="A107" s="27" t="s">
        <v>81</v>
      </c>
      <c r="B107" s="9">
        <v>1</v>
      </c>
      <c r="C107" s="9">
        <v>1</v>
      </c>
      <c r="D107" s="2" t="str">
        <f>IF(B107=1,"Has una revisión periódica de los mecanismos de ventilación con los que cuente la institución educativa o sede y resalta la importancia de tener las ventanas abiertas en los casos que sea posible. 
"," ")</f>
        <v xml:space="preserve">Has una revisión periódica de los mecanismos de ventilación con los que cuente la institución educativa o sede y resalta la importancia de tener las ventanas abiertas en los casos que sea posible. 
</v>
      </c>
      <c r="E107" s="2" t="str">
        <f>IF(C107=1,"Deja claro en el protocolo cuáles mecanismos de ventilación tendrá la IE o sede, la importancia F55|.
"," ")</f>
        <v xml:space="preserve">Deja claro en el protocolo cuáles mecanismos de ventilación tendrá la IE o sede, la importancia F55|.
</v>
      </c>
      <c r="F107" s="23" t="s">
        <v>67</v>
      </c>
    </row>
    <row r="108" spans="1:6" ht="104.25" customHeight="1" x14ac:dyDescent="0.2">
      <c r="A108" s="27" t="s">
        <v>105</v>
      </c>
      <c r="B108" s="9">
        <v>1</v>
      </c>
      <c r="C108" s="9">
        <v>1</v>
      </c>
      <c r="D108" s="2" t="str">
        <f>IF(B108=1,"No olvides incluir la importancia de usar la mascarilla, especialmente a aquellos estudiantes que usan el transporte escolar 
"," ")</f>
        <v xml:space="preserve">No olvides incluir la importancia de usar la mascarilla, especialmente a aquellos estudiantes que usan el transporte escolar 
</v>
      </c>
      <c r="E108" s="2" t="str">
        <f>IF(C108=1,"El protocolo debe incluir la exigencia del uso de mascarilla especialmente a aquellos estudiantes que utilizan transporte escolar. Se debe dejar claro que éste será un requisito a la hora de ingresar a la IE.
"," ")</f>
        <v xml:space="preserve">El protocolo debe incluir la exigencia del uso de mascarilla especialmente a aquellos estudiantes que utilizan transporte escolar. Se debe dejar claro que éste será un requisito a la hora de ingresar a la IE.
</v>
      </c>
      <c r="F108" s="23" t="s">
        <v>136</v>
      </c>
    </row>
    <row r="109" spans="1:6" ht="65.25" customHeight="1" x14ac:dyDescent="0.2">
      <c r="A109" s="27" t="s">
        <v>82</v>
      </c>
      <c r="B109" s="9">
        <v>1</v>
      </c>
      <c r="C109" s="9">
        <v>1</v>
      </c>
      <c r="D109" s="2" t="str">
        <f>IF(B109=1,"El uso de guantes es recomendado únicamente
para el personal médico y de limpieza
"," ")</f>
        <v xml:space="preserve">El uso de guantes es recomendado únicamente
para el personal médico y de limpieza
</v>
      </c>
      <c r="E109" s="2" t="str">
        <f>IF(C109=1,"El uso de guantes es recomendado únicamente
para el personal médico y de limpieza 
"," ")</f>
        <v xml:space="preserve">El uso de guantes es recomendado únicamente
para el personal médico y de limpieza 
</v>
      </c>
      <c r="F109" s="23" t="s">
        <v>83</v>
      </c>
    </row>
    <row r="110" spans="1:6" ht="107.25" customHeight="1" x14ac:dyDescent="0.2">
      <c r="A110" s="27" t="s">
        <v>84</v>
      </c>
      <c r="B110" s="9">
        <v>1</v>
      </c>
      <c r="C110" s="9">
        <v>1</v>
      </c>
      <c r="D110" s="2" t="str">
        <f>IF(B110=1,"Tu protocolo debe dejar clara la prohibición de saludos con algún tipo de contacto físico, y en caso de darse debe promoverse el lavado inmediato de manos con agua y jabón.  
"," ")</f>
        <v xml:space="preserve">Tu protocolo debe dejar clara la prohibición de saludos con algún tipo de contacto físico, y en caso de darse debe promoverse el lavado inmediato de manos con agua y jabón.  
</v>
      </c>
      <c r="E110" s="2" t="str">
        <f>IF(C110=1,"Tu protocolo debe dejar clara la F58
"," ")</f>
        <v xml:space="preserve">Tu protocolo debe dejar clara la F58
</v>
      </c>
      <c r="F110" s="23" t="s">
        <v>56</v>
      </c>
    </row>
    <row r="111" spans="1:6" ht="143.25" customHeight="1" x14ac:dyDescent="0.2">
      <c r="A111" s="27" t="s">
        <v>85</v>
      </c>
      <c r="B111" s="9">
        <v>1</v>
      </c>
      <c r="C111" s="9">
        <v>1</v>
      </c>
      <c r="D111" s="2" t="str">
        <f>IF(B111=1,"Toda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E111" s="2" t="str">
        <f>IF(C111=1,"Toda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F111" s="23" t="s">
        <v>164</v>
      </c>
    </row>
    <row r="112" spans="1:6" ht="158.25" customHeight="1" x14ac:dyDescent="0.2">
      <c r="A112" s="27" t="s">
        <v>88</v>
      </c>
      <c r="B112" s="9">
        <v>1</v>
      </c>
      <c r="C112" s="9">
        <v>1</v>
      </c>
      <c r="D112" s="2" t="str">
        <f>IF(B112=1,"Toda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E112" s="2" t="str">
        <f>IF(C112=1,"Toda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F112" s="23" t="s">
        <v>137</v>
      </c>
    </row>
    <row r="113" spans="1:7" ht="104.25" customHeight="1" x14ac:dyDescent="0.2">
      <c r="A113" s="27" t="s">
        <v>87</v>
      </c>
      <c r="B113" s="9">
        <v>1</v>
      </c>
      <c r="C113" s="9">
        <v>1</v>
      </c>
      <c r="D113" s="2" t="str">
        <f>IF(B113=1,"Muy bien, recuerde que en el analisis de factores de riesgos se deben incluir la totalidad de espacios de la institución educativa para garantizar un entorno protector integral. 
"," ")</f>
        <v xml:space="preserve">Muy bien, recuerde que en el analisis de factores de riesgos se deben incluir la totalidad de espacios de la institución educativa para garantizar un entorno protector integral. 
</v>
      </c>
      <c r="E113" s="2" t="str">
        <f>IF(C113=1,"Toda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F113" s="23" t="s">
        <v>167</v>
      </c>
    </row>
    <row r="114" spans="1:7" ht="105" customHeight="1" x14ac:dyDescent="0.2">
      <c r="A114" s="27" t="s">
        <v>86</v>
      </c>
      <c r="B114" s="9">
        <v>1</v>
      </c>
      <c r="C114" s="9">
        <v>1</v>
      </c>
      <c r="D114" s="2" t="str">
        <f>IF(B114=1,"Muy bien, recuerde que en el analisis de factores de riesgos se deben incluir la totalidad de espacios de la institución educativa para garantizar un entorno protector integral. 
"," ")</f>
        <v xml:space="preserve">Muy bien, recuerde que en el analisis de factores de riesgos se deben incluir la totalidad de espacios de la institución educativa para garantizar un entorno protector integral. 
</v>
      </c>
      <c r="E114" s="2" t="str">
        <f>IF(C114=1,"Prestar especial atención a los espacios que actúan como cuellos de botella (por ejemplo: entrada a los vestuarios, salida al patio, escaleras) para evitar la creación de colas o aglomeraciones.
"," ")</f>
        <v xml:space="preserve">Prestar especial atención a los espacios que actúan como cuellos de botella (por ejemplo: entrada a los vestuarios, salida al patio, escaleras) para evitar la creación de colas o aglomeraciones.
</v>
      </c>
      <c r="F114" s="23" t="s">
        <v>119</v>
      </c>
    </row>
    <row r="115" spans="1:7" ht="133.5" customHeight="1" x14ac:dyDescent="0.2">
      <c r="A115" s="22" t="s">
        <v>221</v>
      </c>
      <c r="B115" s="9">
        <v>1</v>
      </c>
      <c r="C115" s="9">
        <v>1</v>
      </c>
      <c r="D115" s="2" t="str">
        <f>IF(B115=1,"¡Bien hecho! La articulación entre todos los procesos de la IE es fundamental para un ejercicio armónico  
"," ")</f>
        <v xml:space="preserve">¡Bien hecho! La articulación entre todos los procesos de la IE es fundamental para un ejercicio armónico  
</v>
      </c>
      <c r="E115" s="2" t="str">
        <f>IF(C115=1,"El ajuste temporal a los documentos que dirigen el quehacer institucional es importante para que la implementación de las medidas se dé armónicamente y no afecte e ningún miembro de la comunidad educativa.  
"," ")</f>
        <v xml:space="preserve">El ajuste temporal a los documentos que dirigen el quehacer institucional es importante para que la implementación de las medidas se dé armónicamente y no afecte e ningún miembro de la comunidad educativa.  
</v>
      </c>
      <c r="F115" s="23" t="s">
        <v>121</v>
      </c>
    </row>
    <row r="116" spans="1:7" ht="133.5" customHeight="1" x14ac:dyDescent="0.2">
      <c r="A116" s="22" t="s">
        <v>222</v>
      </c>
      <c r="B116" s="9">
        <v>1</v>
      </c>
      <c r="C116" s="9">
        <v>1</v>
      </c>
      <c r="D116" s="2" t="str">
        <f>IF(B116=1,"Es importante limitar el acceso a la enfermería.
Establecer un área secundaria para
atender otras enfermedades o lesiones de
los estudiantes.
"," ")</f>
        <v xml:space="preserve">Es importante limitar el acceso a la enfermería.
Establecer un área secundaria para
atender otras enfermedades o lesiones de
los estudiantes.
</v>
      </c>
      <c r="E116" s="2" t="str">
        <f>IF(C116=1,"Se recomienda disponer de un espacio dentro de la institución educativa para atenter todo tipo de situaciones médicas, dejando un área para lesiones o enfermedades de los estudiantes que no estén relacionadas con la sintomatología del cóvid-19.
"," ")</f>
        <v xml:space="preserve">Se recomienda disponer de un espacio dentro de la institución educativa para atenter todo tipo de situaciones médicas, dejando un área para lesiones o enfermedades de los estudiantes que no estén relacionadas con la sintomatología del cóvid-19.
</v>
      </c>
      <c r="F116" s="23" t="s">
        <v>120</v>
      </c>
    </row>
    <row r="117" spans="1:7" ht="136.5" customHeight="1" x14ac:dyDescent="0.2">
      <c r="A117" s="22" t="s">
        <v>223</v>
      </c>
      <c r="B117" s="9">
        <v>1</v>
      </c>
      <c r="C117" s="9">
        <v>1</v>
      </c>
      <c r="D117" s="2" t="str">
        <f>IF(B117=1,"Toda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E117" s="2" t="str">
        <f>IF(C117=1,"Toda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F117" s="23" t="s">
        <v>143</v>
      </c>
    </row>
    <row r="118" spans="1:7" ht="106.5" customHeight="1" x14ac:dyDescent="0.2">
      <c r="A118" s="27" t="s">
        <v>19</v>
      </c>
      <c r="B118" s="9">
        <v>1</v>
      </c>
      <c r="C118" s="9">
        <v>1</v>
      </c>
      <c r="D118" s="2" t="str">
        <f>IF(B118=1,"¡Perfecto! No olvides el apoyo para los estudiantes que se encuentran aislados. Las llamadas telefónicas pueden ser una alternativa. 
"," ")</f>
        <v xml:space="preserve">¡Perfecto! No olvides el apoyo para los estudiantes que se encuentran aislados. Las llamadas telefónicas pueden ser una alternativa. 
</v>
      </c>
      <c r="E118" s="2" t="str">
        <f>IF(C118=1,"Toda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F118" s="23" t="s">
        <v>143</v>
      </c>
    </row>
    <row r="119" spans="1:7" ht="135.75" customHeight="1" x14ac:dyDescent="0.2">
      <c r="A119" s="27" t="s">
        <v>20</v>
      </c>
      <c r="B119" s="9">
        <v>1</v>
      </c>
      <c r="C119" s="9">
        <v>1</v>
      </c>
      <c r="D119" s="2" t="str">
        <f>IF(B119=1,"¡Genial! No olvides que es importante capacitar y apoyar a los trabajadores que proporcionan servicios de salud mental y apoyo psicosocial a niños, niñas y adolescentes en escuelas.
"," ")</f>
        <v xml:space="preserve">¡Genial! No olvides que es importante capacitar y apoyar a los trabajadores que proporcionan servicios de salud mental y apoyo psicosocial a niños, niñas y adolescentes en escuelas.
</v>
      </c>
      <c r="E119" s="2" t="str">
        <f>IF(C119=1,"Abordar el estigma social y la discriminación y apoyar a los NNAJ y sus familias quienes sufren impactos psicológicos negativos debido a problemas como pérdida de la escolaridad, miedo, ansiedad, o tener miembros de la familia en aislamiento.  
"," ")</f>
        <v xml:space="preserve">Abordar el estigma social y la discriminación y apoyar a los NNAJ y sus familias quienes sufren impactos psicológicos negativos debido a problemas como pérdida de la escolaridad, miedo, ansiedad, o tener miembros de la familia en aislamiento.  
</v>
      </c>
      <c r="F119" s="23" t="s">
        <v>144</v>
      </c>
    </row>
    <row r="120" spans="1:7" ht="122.25" customHeight="1" x14ac:dyDescent="0.2">
      <c r="A120" s="27" t="s">
        <v>21</v>
      </c>
      <c r="B120" s="9">
        <v>1</v>
      </c>
      <c r="C120" s="9">
        <v>1</v>
      </c>
      <c r="D120" s="2" t="str">
        <f>IF(B120=1,"¡Bien hecho! Te recomendamos también promover el aprendizaje entre pares y la colaboración con otros docentes 
"," ")</f>
        <v xml:space="preserve">¡Bien hecho! Te recomendamos también promover el aprendizaje entre pares y la colaboración con otros docentes 
</v>
      </c>
      <c r="E120" s="2" t="str">
        <f>IF(C120=1,"Puedes incluir en el protocolo acciones como la conformación de redes de colaboración entre docentes, capacitaciones cortas para el fortalecimiento de sus capacidades y actividades que disminuyan la presión a la que están expuestos. 
"," ")</f>
        <v xml:space="preserve">Puedes incluir en el protocolo acciones como la conformación de redes de colaboración entre docentes, capacitaciones cortas para el fortalecimiento de sus capacidades y actividades que disminuyan la presión a la que están expuestos. 
</v>
      </c>
      <c r="F120" s="23" t="s">
        <v>145</v>
      </c>
    </row>
    <row r="121" spans="1:7" ht="104.25" customHeight="1" x14ac:dyDescent="0.2">
      <c r="A121" s="22" t="s">
        <v>224</v>
      </c>
      <c r="B121" s="9">
        <v>1</v>
      </c>
      <c r="C121" s="9">
        <v>1</v>
      </c>
      <c r="D121" s="2" t="str">
        <f>IF(B121=1,"Muy importante que lo hayas considerado en el protocolo. ¡La salud mental es la clave! 
"," ")</f>
        <v xml:space="preserve">Muy importante que lo hayas considerado en el protocolo. ¡La salud mental es la clave! 
</v>
      </c>
      <c r="E121" s="2" t="str">
        <f>IF(C121=1,"Es fundamental que las acciones relacionadas con el apoyo psicosocial sean tenidas en cuenta. La comunidad académica requiere acciones que fomenten el cuidado de la salud mental. 
"," ")</f>
        <v xml:space="preserve">Es fundamental que las acciones relacionadas con el apoyo psicosocial sean tenidas en cuenta. La comunidad académica requiere acciones que fomenten el cuidado de la salud mental. 
</v>
      </c>
      <c r="F121" s="23" t="s">
        <v>123</v>
      </c>
    </row>
    <row r="122" spans="1:7" ht="104.25" customHeight="1" x14ac:dyDescent="0.2">
      <c r="A122" s="27" t="s">
        <v>19</v>
      </c>
      <c r="B122" s="9">
        <v>1</v>
      </c>
      <c r="C122" s="9">
        <v>1</v>
      </c>
      <c r="D122" s="2" t="str">
        <f>IF(B122=1,"¡Perfecto! No olvides el apoyo para los estudiantes que se encuentran aislados. Las llamadas telefónicas pueden ser una alternativa. 
"," ")</f>
        <v xml:space="preserve">¡Perfecto! No olvides el apoyo para los estudiantes que se encuentran aislados. Las llamadas telefónicas pueden ser una alternativa. 
</v>
      </c>
      <c r="E122" s="2" t="str">
        <f>IF(C122=1,"Toda actividad deberá estar sujeta al cumplimiento de los protocolos de bioseguridad que establezca el Ministerio de Salud y Protección Social para el control de la pandemia del Coronavirus COVID-199 
"," ")</f>
        <v xml:space="preserve">Toda actividad deberá estar sujeta al cumplimiento de los protocolos de bioseguridad que establezca el Ministerio de Salud y Protección Social para el control de la pandemia del Coronavirus COVID-199 
</v>
      </c>
      <c r="F122" s="23" t="s">
        <v>71</v>
      </c>
    </row>
    <row r="123" spans="1:7" ht="132" customHeight="1" x14ac:dyDescent="0.2">
      <c r="A123" s="27" t="s">
        <v>22</v>
      </c>
      <c r="B123" s="9">
        <v>1</v>
      </c>
      <c r="C123" s="9">
        <v>1</v>
      </c>
      <c r="D123" s="2" t="str">
        <f>IF(B123=1,"¡Genial! No olvides que es importante capacitar y apoyar a los trabajadores que proporcionan servicios de salud mental y apoyo psicosocial a niños, niñas y adolescentes en escuelas. 
"," ")</f>
        <v xml:space="preserve">¡Genial! No olvides que es importante capacitar y apoyar a los trabajadores que proporcionan servicios de salud mental y apoyo psicosocial a niños, niñas y adolescentes en escuelas. 
</v>
      </c>
      <c r="E123" s="2" t="str">
        <f>IF(C123=1,"Abordar el estigma social y la discriminación y apoyar a los NNAJ y sus familias quienes sufren impactos psicológicos negativos debido a problemas como pérdida de la escolaridad, miedo, ansiedad, o tener miembros de la familia en aislamiento 
"," ")</f>
        <v xml:space="preserve">Abordar el estigma social y la discriminación y apoyar a los NNAJ y sus familias quienes sufren impactos psicológicos negativos debido a problemas como pérdida de la escolaridad, miedo, ansiedad, o tener miembros de la familia en aislamiento 
</v>
      </c>
      <c r="F123" s="23" t="s">
        <v>62</v>
      </c>
    </row>
    <row r="124" spans="1:7" ht="131.25" customHeight="1" x14ac:dyDescent="0.2">
      <c r="A124" s="27" t="s">
        <v>23</v>
      </c>
      <c r="B124" s="9">
        <v>1</v>
      </c>
      <c r="C124" s="9">
        <v>1</v>
      </c>
      <c r="D124" s="2" t="str">
        <f>IF(B124=1,"¡Bien hecho! Te recomendamos también promover el aprendizaje entre pares y la colaboración con otros docentes. 
"," ")</f>
        <v xml:space="preserve">¡Bien hecho! Te recomendamos también promover el aprendizaje entre pares y la colaboración con otros docentes. 
</v>
      </c>
      <c r="E124" s="2" t="str">
        <f>IF(C124=1,"Puedes incluir en el protocolo acciones como la conformación de redes de colaboración entre docentes, capacitaciones cortas para el fortalecimiento de sus capacidades y actividades que disminuyan la presión a la que están expuestos.  
"," ")</f>
        <v xml:space="preserve">Puedes incluir en el protocolo acciones como la conformación de redes de colaboración entre docentes, capacitaciones cortas para el fortalecimiento de sus capacidades y actividades que disminuyan la presión a la que están expuestos.  
</v>
      </c>
      <c r="F124" s="23" t="s">
        <v>63</v>
      </c>
    </row>
    <row r="125" spans="1:7" ht="185.25" customHeight="1" x14ac:dyDescent="0.2">
      <c r="A125" s="11" t="s">
        <v>225</v>
      </c>
      <c r="B125" s="9">
        <v>1</v>
      </c>
      <c r="C125" s="9">
        <v>1</v>
      </c>
      <c r="D125" s="2" t="str">
        <f>IF(B125=1,"Muy bien, se debe tener en cuenta la estructura del espacio y el aforo. Las normas planteadas se deben socializar con la comunidad educativa 
"," ")</f>
        <v xml:space="preserve">Muy bien, se debe tener en cuenta la estructura del espacio y el aforo. Las normas planteadas se deben socializar con la comunidad educativa 
</v>
      </c>
      <c r="E125" s="2" t="str">
        <f>IF(C125=1,"Es importante que defina un protocolo de bioseguridad para cada aula teniento en cuenta el flujo de personas, el horio de uso, el aforo y los EPP necesarios.
"," ")</f>
        <v xml:space="preserve">Es importante que defina un protocolo de bioseguridad para cada aula teniento en cuenta el flujo de personas, el horio de uso, el aforo y los EPP necesarios.
</v>
      </c>
      <c r="F125" s="23" t="s">
        <v>147</v>
      </c>
    </row>
    <row r="126" spans="1:7" ht="106.5" customHeight="1" x14ac:dyDescent="0.2">
      <c r="A126" s="11" t="s">
        <v>226</v>
      </c>
      <c r="B126" s="9">
        <v>1</v>
      </c>
      <c r="C126" s="9">
        <v>1</v>
      </c>
      <c r="D126" s="2" t="str">
        <f>IF(B126=1,"Muy bien, se debe tener en cuenta la estructura del espacio y el aforo. Las normas planteadas se deben socializar con la comunidad educativa 
"," ")</f>
        <v xml:space="preserve">Muy bien, se debe tener en cuenta la estructura del espacio y el aforo. Las normas planteadas se deben socializar con la comunidad educativa 
</v>
      </c>
      <c r="E126" s="2" t="str">
        <f>IF(C126=1,"Es importante que defina un protocolo de bioseguridad para cada aula teniento en cuenta el flujo de personas, el horio de uso, el aforo y los EPP necesarios.
"," ")</f>
        <v xml:space="preserve">Es importante que defina un protocolo de bioseguridad para cada aula teniento en cuenta el flujo de personas, el horio de uso, el aforo y los EPP necesarios.
</v>
      </c>
      <c r="F126" s="23" t="s">
        <v>148</v>
      </c>
      <c r="G126" s="3"/>
    </row>
    <row r="127" spans="1:7" ht="105.75" customHeight="1" x14ac:dyDescent="0.2">
      <c r="A127" s="22" t="s">
        <v>227</v>
      </c>
      <c r="B127" s="9">
        <v>1</v>
      </c>
      <c r="C127" s="9">
        <v>1</v>
      </c>
      <c r="D127" s="2" t="str">
        <f>IF(B127=1,"¡Muy bien!, eso te ayudará  a tener un control del flujo de personas dentro de la institución educativa o sede.
"," ")</f>
        <v xml:space="preserve">¡Muy bien!, eso te ayudará  a tener un control del flujo de personas dentro de la institución educativa o sede.
</v>
      </c>
      <c r="E127" s="2" t="str">
        <f>IF(C127=1,"Es importante tener esta herramiento donde se compilen los datos de contacto de las personas en la Institución o sede para facilitar el rastreo epidemiologico en caso de contagios por Covid-19.
"," ")</f>
        <v xml:space="preserve">Es importante tener esta herramiento donde se compilen los datos de contacto de las personas en la Institución o sede para facilitar el rastreo epidemiologico en caso de contagios por Covid-19.
</v>
      </c>
      <c r="F127" s="23" t="s">
        <v>72</v>
      </c>
    </row>
    <row r="128" spans="1:7" ht="122.25" customHeight="1" x14ac:dyDescent="0.2">
      <c r="A128" s="11" t="s">
        <v>228</v>
      </c>
      <c r="B128" s="9">
        <v>1</v>
      </c>
      <c r="C128" s="9">
        <v>1</v>
      </c>
      <c r="D128" s="2" t="str">
        <f>IF(B128=1,"Excelente, hacer un registro y seguimiento  del flujo de personas en los espacios facilitará el rastreo epidemiologico.
"," ")</f>
        <v xml:space="preserve">Excelente, hacer un registro y seguimiento  del flujo de personas en los espacios facilitará el rastreo epidemiologico.
</v>
      </c>
      <c r="E128" s="2" t="str">
        <f>IF(C128=1,"Recuerda que es importante registrar el acceso a cada una de las areas de la Institución Educativa, colegio o sede; se deben tener en cuenta las normas de distanciamiento para evitar aglomeraciones.
"," ")</f>
        <v xml:space="preserve">Recuerda que es importante registrar el acceso a cada una de las areas de la Institución Educativa, colegio o sede; se deben tener en cuenta las normas de distanciamiento para evitar aglomeraciones.
</v>
      </c>
      <c r="F128" s="23" t="s">
        <v>124</v>
      </c>
    </row>
    <row r="129" spans="1:7" ht="33.75" customHeight="1" x14ac:dyDescent="0.2">
      <c r="A129" s="51" t="s">
        <v>243</v>
      </c>
      <c r="B129" s="51"/>
      <c r="C129" s="51"/>
      <c r="D129" s="51"/>
      <c r="E129" s="51"/>
      <c r="F129" s="51"/>
    </row>
    <row r="130" spans="1:7" ht="159" customHeight="1" x14ac:dyDescent="0.2">
      <c r="A130" s="22" t="s">
        <v>229</v>
      </c>
      <c r="B130" s="9">
        <v>1</v>
      </c>
      <c r="C130" s="9">
        <v>1</v>
      </c>
      <c r="D130" s="2" t="str">
        <f>IF(B130=1,"¡Muy bien!, sabemos que esto te ayudará a minimizar algunos riesgos que en materia academia academica puede generar el trabajo no presencial.,
"," ")</f>
        <v xml:space="preserve">¡Muy bien!, sabemos que esto te ayudará a minimizar algunos riesgos que en materia academia academica puede generar el trabajo no presencial.,
</v>
      </c>
      <c r="E130" s="2" t="str">
        <f>IF(C130=1,"Tener un plan de acción para dar respuesta a las situaciones de convivencia y desarrollo academico que pueden presentarse en el trabajo en casa, ayudará a minimizar el impacto de las mismas.  
"," ")</f>
        <v xml:space="preserve">Tener un plan de acción para dar respuesta a las situaciones de convivencia y desarrollo academico que pueden presentarse en el trabajo en casa, ayudará a minimizar el impacto de las mismas.  
</v>
      </c>
      <c r="F130" s="23" t="s">
        <v>125</v>
      </c>
    </row>
    <row r="131" spans="1:7" ht="132" customHeight="1" x14ac:dyDescent="0.2">
      <c r="A131" s="22" t="s">
        <v>230</v>
      </c>
      <c r="B131" s="9">
        <v>1</v>
      </c>
      <c r="C131" s="9">
        <v>1</v>
      </c>
      <c r="D131" s="2" t="str">
        <f t="shared" ref="D131:E134" si="9">IF(B131=1,"Toda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E131" s="2" t="str">
        <f t="shared" si="9"/>
        <v xml:space="preserve">Toda actividad deberá estar sujeta al cumplimiento de los protocolos de bioseguridad que establezca el Ministerio de Salud y Protección Social para el control de la pandemia del Coronavirus COVID-19 
</v>
      </c>
      <c r="F131" s="23" t="s">
        <v>205</v>
      </c>
      <c r="G131" s="8" t="s">
        <v>173</v>
      </c>
    </row>
    <row r="132" spans="1:7" ht="133.5" customHeight="1" x14ac:dyDescent="0.2">
      <c r="A132" s="27" t="s">
        <v>24</v>
      </c>
      <c r="B132" s="9">
        <v>1</v>
      </c>
      <c r="C132" s="9">
        <v>1</v>
      </c>
      <c r="D132" s="2" t="str">
        <f t="shared" si="9"/>
        <v xml:space="preserve">Toda actividad deberá estar sujeta al cumplimiento de los protocolos de bioseguridad que establezca el Ministerio de Salud y Protección Social para el control de la pandemia del Coronavirus COVID-19 
</v>
      </c>
      <c r="E132" s="2" t="str">
        <f t="shared" si="9"/>
        <v xml:space="preserve">Toda actividad deberá estar sujeta al cumplimiento de los protocolos de bioseguridad que establezca el Ministerio de Salud y Protección Social para el control de la pandemia del Coronavirus COVID-19 
</v>
      </c>
      <c r="F132" s="23" t="s">
        <v>39</v>
      </c>
    </row>
    <row r="133" spans="1:7" ht="133.5" customHeight="1" x14ac:dyDescent="0.2">
      <c r="A133" s="27" t="s">
        <v>25</v>
      </c>
      <c r="B133" s="9">
        <v>1</v>
      </c>
      <c r="C133" s="9">
        <v>1</v>
      </c>
      <c r="D133" s="2" t="str">
        <f t="shared" si="9"/>
        <v xml:space="preserve">Toda actividad deberá estar sujeta al cumplimiento de los protocolos de bioseguridad que establezca el Ministerio de Salud y Protección Social para el control de la pandemia del Coronavirus COVID-19 
</v>
      </c>
      <c r="E133" s="2" t="str">
        <f t="shared" si="9"/>
        <v xml:space="preserve">Toda actividad deberá estar sujeta al cumplimiento de los protocolos de bioseguridad que establezca el Ministerio de Salud y Protección Social para el control de la pandemia del Coronavirus COVID-19 
</v>
      </c>
      <c r="F133" s="23" t="s">
        <v>39</v>
      </c>
      <c r="G133" s="12"/>
    </row>
    <row r="134" spans="1:7" ht="132.75" customHeight="1" x14ac:dyDescent="0.2">
      <c r="A134" s="27" t="s">
        <v>26</v>
      </c>
      <c r="B134" s="9">
        <v>1</v>
      </c>
      <c r="C134" s="9">
        <v>1</v>
      </c>
      <c r="D134" s="2" t="str">
        <f t="shared" si="9"/>
        <v xml:space="preserve">Toda actividad deberá estar sujeta al cumplimiento de los protocolos de bioseguridad que establezca el Ministerio de Salud y Protección Social para el control de la pandemia del Coronavirus COVID-19 
</v>
      </c>
      <c r="E134" s="2" t="str">
        <f t="shared" si="9"/>
        <v xml:space="preserve">Toda actividad deberá estar sujeta al cumplimiento de los protocolos de bioseguridad que establezca el Ministerio de Salud y Protección Social para el control de la pandemia del Coronavirus COVID-19 
</v>
      </c>
      <c r="F134" s="23" t="s">
        <v>39</v>
      </c>
    </row>
    <row r="135" spans="1:7" ht="117.75" customHeight="1" x14ac:dyDescent="0.2">
      <c r="A135" s="22" t="s">
        <v>231</v>
      </c>
      <c r="B135" s="9">
        <v>1</v>
      </c>
      <c r="C135" s="9">
        <v>1</v>
      </c>
      <c r="D135" s="2" t="str">
        <f>IF(B135=1,"Excelente, promover el trabajo virtual y hacer segruimiento a la continuidad educativa de los estudiantes, ayudará que que estos se mantengan activos dentro del sistema escolar.
"," ")</f>
        <v xml:space="preserve">Excelente, promover el trabajo virtual y hacer segruimiento a la continuidad educativa de los estudiantes, ayudará que que estos se mantengan activos dentro del sistema escolar.
</v>
      </c>
      <c r="E135" s="2" t="str">
        <f>IF(C135=1,"Recuerda que a través de las directivas del Ministerio de Educación Nacional  se dieron los lineamistos para llevar a cabo este proceso. Ademas que no ha estado permitida ninguna activida en la presencialidad"," ")</f>
        <v>Recuerda que a través de las directivas del Ministerio de Educación Nacional  se dieron los lineamistos para llevar a cabo este proceso. Ademas que no ha estado permitida ninguna activida en la presencialidad</v>
      </c>
      <c r="F135" s="23" t="s">
        <v>39</v>
      </c>
    </row>
    <row r="136" spans="1:7" ht="103.5" customHeight="1" x14ac:dyDescent="0.2">
      <c r="A136" s="27" t="s">
        <v>27</v>
      </c>
      <c r="B136" s="9">
        <v>1</v>
      </c>
      <c r="C136" s="9">
        <v>1</v>
      </c>
      <c r="D136" s="2" t="str">
        <f>IF(B136=1,"Perfecto, se debe diseñar una estrategia de aprendizaje de acuerdo al contexto y a las posibilidades de los estudiantes. 
"," ")</f>
        <v xml:space="preserve">Perfecto, se debe diseñar una estrategia de aprendizaje de acuerdo al contexto y a las posibilidades de los estudiantes. 
</v>
      </c>
      <c r="E136" s="2" t="str">
        <f>IF(C136=1,"Se debe diseñar una estrategia de aprendizaje de acuerdo al contexto y a las posibilidades de los estudiantes. Apòyate en los docentes para hacer una caracterización del contexto de tus estudiantes.
"," ")</f>
        <v xml:space="preserve">Se debe diseñar una estrategia de aprendizaje de acuerdo al contexto y a las posibilidades de los estudiantes. Apòyate en los docentes para hacer una caracterización del contexto de tus estudiantes.
</v>
      </c>
      <c r="F136" s="23" t="s">
        <v>39</v>
      </c>
    </row>
    <row r="137" spans="1:7" ht="122.25" customHeight="1" x14ac:dyDescent="0.2">
      <c r="A137" s="27" t="s">
        <v>28</v>
      </c>
      <c r="B137" s="9">
        <v>1</v>
      </c>
      <c r="C137" s="9">
        <v>1</v>
      </c>
      <c r="D137" s="2" t="str">
        <f>IF(B137=1,"Excelente, no olvides que en la planeación de estas actividades se debe tener en cuenta el contexto del educando y los materiales disponiblen en su hogar, así como promover la unidad familiar.
"," ")</f>
        <v xml:space="preserve">Excelente, no olvides que en la planeación de estas actividades se debe tener en cuenta el contexto del educando y los materiales disponiblen en su hogar, así como promover la unidad familiar.
</v>
      </c>
      <c r="E137" s="2" t="str">
        <f>IF(C137=1,"Estas actividades ayudan a dinamizar el proceso, sin embargo, no olvides que en la planeación se debe tener en cuenta el contexto del educando y los materiales y herramientas disponibles.
"," ")</f>
        <v xml:space="preserve">Estas actividades ayudan a dinamizar el proceso, sin embargo, no olvides que en la planeación se debe tener en cuenta el contexto del educando y los materiales y herramientas disponibles.
</v>
      </c>
      <c r="F137" s="23" t="s">
        <v>39</v>
      </c>
    </row>
    <row r="138" spans="1:7" ht="92.25" customHeight="1" x14ac:dyDescent="0.2">
      <c r="A138" s="27" t="s">
        <v>29</v>
      </c>
      <c r="B138" s="9">
        <v>1</v>
      </c>
      <c r="C138" s="9">
        <v>1</v>
      </c>
      <c r="D138" s="2" t="str">
        <f>IF(B138=1,"Estos medios se han convertido en uno de los aliados más importantes a la hora de comunicarse con los estudiantes.
"," ")</f>
        <v xml:space="preserve">Estos medios se han convertido en uno de los aliados más importantes a la hora de comunicarse con los estudiantes.
</v>
      </c>
      <c r="E138" s="2" t="str">
        <f>IF(C138=1,"Si en tu comunidad existe acceso a a canales de televisión o mediós de comunicación comunitarios, utilizalos como una herramienta en el proceso de enseñanza apredizaje
"," ")</f>
        <v xml:space="preserve">Si en tu comunidad existe acceso a a canales de televisión o mediós de comunicación comunitarios, utilizalos como una herramienta en el proceso de enseñanza apredizaje
</v>
      </c>
      <c r="F138" s="23" t="s">
        <v>39</v>
      </c>
    </row>
    <row r="139" spans="1:7" ht="96" customHeight="1" x14ac:dyDescent="0.2">
      <c r="A139" s="27" t="s">
        <v>30</v>
      </c>
      <c r="B139" s="9">
        <v>1</v>
      </c>
      <c r="C139" s="9">
        <v>1</v>
      </c>
      <c r="D139" s="2" t="str">
        <f>IF(B139=1,"Estos medios se han convertido en uno de los aliados más importantes a la hora de comunicarse con los estudiantes.
"," ")</f>
        <v xml:space="preserve">Estos medios se han convertido en uno de los aliados más importantes a la hora de comunicarse con los estudiantes.
</v>
      </c>
      <c r="E139" s="2" t="str">
        <f>IF(C139=1,"Si en tu comunidad existe acceso a a canales de televisión o mediós de comunicación comunitarios, utilìzalos como una herramienta en el proceso de enseñanza apredizaje
"," ")</f>
        <v xml:space="preserve">Si en tu comunidad existe acceso a a canales de televisión o mediós de comunicación comunitarios, utilìzalos como una herramienta en el proceso de enseñanza apredizaje
</v>
      </c>
      <c r="F139" s="23" t="s">
        <v>39</v>
      </c>
    </row>
    <row r="140" spans="1:7" ht="106.5" customHeight="1" x14ac:dyDescent="0.2">
      <c r="A140" s="27" t="s">
        <v>31</v>
      </c>
      <c r="B140" s="9">
        <v>1</v>
      </c>
      <c r="C140" s="9">
        <v>1</v>
      </c>
      <c r="D140" s="2" t="str">
        <f>IF(B140=1,"Estos medios se han convertido en uno de los aliados más importantes a la hora de comunicarse con los estudiantes.
"," ")</f>
        <v xml:space="preserve">Estos medios se han convertido en uno de los aliados más importantes a la hora de comunicarse con los estudiantes.
</v>
      </c>
      <c r="E140" s="2" t="str">
        <f>IF(C140=1,"Recuerda que el Ministerio de Educación Nacional dispuso plataformas como Colombia Aprende para que los docentes y estudiantes accedieran a material educativo que facilita el trabajo en casa
"," ")</f>
        <v xml:space="preserve">Recuerda que el Ministerio de Educación Nacional dispuso plataformas como Colombia Aprende para que los docentes y estudiantes accedieran a material educativo que facilita el trabajo en casa
</v>
      </c>
      <c r="F140" s="23" t="s">
        <v>39</v>
      </c>
    </row>
    <row r="141" spans="1:7" ht="93" customHeight="1" x14ac:dyDescent="0.2">
      <c r="A141" s="27" t="s">
        <v>111</v>
      </c>
      <c r="B141" s="9">
        <v>1</v>
      </c>
      <c r="C141" s="9">
        <v>1</v>
      </c>
      <c r="D141" s="2" t="str">
        <f>IF(B141=1,"Muy bien, se debe hacer una revisión periodica de la estrategia.
"," ")</f>
        <v xml:space="preserve">Muy bien, se debe hacer una revisión periodica de la estrategia.
</v>
      </c>
      <c r="E141" s="2" t="str">
        <f>IF(C141=1,"Si en tu comunidad existe acceso a a canales de televisión o mediós de comunicación comunitarios, utilizalos como una herramienta en el proceso de enseñanza apredizaje
"," ")</f>
        <v xml:space="preserve">Si en tu comunidad existe acceso a a canales de televisión o mediós de comunicación comunitarios, utilizalos como una herramienta en el proceso de enseñanza apredizaje
</v>
      </c>
      <c r="F141" s="23" t="s">
        <v>39</v>
      </c>
    </row>
    <row r="142" spans="1:7" ht="91.5" customHeight="1" x14ac:dyDescent="0.2">
      <c r="A142" s="27" t="s">
        <v>112</v>
      </c>
      <c r="B142" s="9">
        <v>1</v>
      </c>
      <c r="C142" s="9">
        <v>1</v>
      </c>
      <c r="D142" s="2" t="str">
        <f>IF(B142=1,"Felicitaciones, hacer evaluaciones periodicas de la estrategia ayuda a que se puedan tomar medidas prontas para mejorar la propuesta.
"," ")</f>
        <v xml:space="preserve">Felicitaciones, hacer evaluaciones periodicas de la estrategia ayuda a que se puedan tomar medidas prontas para mejorar la propuesta.
</v>
      </c>
      <c r="E142" s="2" t="str">
        <f>IF(C142=1,"Es importante hacer revisiones periodicas para determinar que tan efectiva es la estrategia, y de no serlo tomar medidas correctivas.
"," ")</f>
        <v xml:space="preserve">Es importante hacer revisiones periodicas para determinar que tan efectiva es la estrategia, y de no serlo tomar medidas correctivas.
</v>
      </c>
      <c r="F142" s="23" t="s">
        <v>39</v>
      </c>
    </row>
    <row r="143" spans="1:7" ht="91.5" customHeight="1" x14ac:dyDescent="0.2">
      <c r="A143" s="22" t="s">
        <v>232</v>
      </c>
      <c r="B143" s="9">
        <v>1</v>
      </c>
      <c r="C143" s="9">
        <v>1</v>
      </c>
      <c r="D143" s="2" t="str">
        <f>IF(B143=1,"Muy bien, adaptar los criterios de evaluación a las nuevas condiciones educativas permite una medición real del proceso de aprendizaje.
"," ")</f>
        <v xml:space="preserve">Muy bien, adaptar los criterios de evaluación a las nuevas condiciones educativas permite una medición real del proceso de aprendizaje.
</v>
      </c>
      <c r="E143" s="2" t="str">
        <f>IF(C143=1,"Es necesario que se hagan ajustes a los criterios de evaluación con el fin de adaptarse a las situaciones educativas actuales. 
"," ")</f>
        <v xml:space="preserve">Es necesario que se hagan ajustes a los criterios de evaluación con el fin de adaptarse a las situaciones educativas actuales. 
</v>
      </c>
      <c r="F143" s="23" t="s">
        <v>150</v>
      </c>
    </row>
    <row r="144" spans="1:7" ht="168.75" customHeight="1" x14ac:dyDescent="0.2">
      <c r="A144" s="11" t="s">
        <v>233</v>
      </c>
      <c r="B144" s="9">
        <v>1</v>
      </c>
      <c r="C144" s="9">
        <v>1</v>
      </c>
      <c r="D144" s="2" t="str">
        <f>IF(B144=1,"Toda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E144" s="2" t="str">
        <f>IF(C144=1,"Toda actividad deberá estar sujeta al cumplimiento de los protocolos de bioseguridad que establezca el Ministerio de Salud y Protección Social para el control de la pandemia del Coronavirus COVID-19 
"," ")</f>
        <v xml:space="preserve">Toda actividad deberá estar sujeta al cumplimiento de los protocolos de bioseguridad que establezca el Ministerio de Salud y Protección Social para el control de la pandemia del Coronavirus COVID-19 
</v>
      </c>
      <c r="F144" s="23" t="s">
        <v>78</v>
      </c>
    </row>
    <row r="145" spans="1:6" ht="142.5" customHeight="1" x14ac:dyDescent="0.2">
      <c r="A145" s="43" t="s">
        <v>244</v>
      </c>
      <c r="B145" s="43"/>
      <c r="C145" s="43"/>
      <c r="D145" s="43"/>
      <c r="E145" s="43"/>
      <c r="F145" s="43"/>
    </row>
  </sheetData>
  <mergeCells count="29">
    <mergeCell ref="A129:F129"/>
    <mergeCell ref="A25:F25"/>
    <mergeCell ref="A28:F28"/>
    <mergeCell ref="A47:F47"/>
    <mergeCell ref="A52:F52"/>
    <mergeCell ref="B15:D15"/>
    <mergeCell ref="B16:D16"/>
    <mergeCell ref="A18:F18"/>
    <mergeCell ref="E9:F9"/>
    <mergeCell ref="E10:F10"/>
    <mergeCell ref="B11:C11"/>
    <mergeCell ref="E11:F11"/>
    <mergeCell ref="B13:F13"/>
    <mergeCell ref="A145:F145"/>
    <mergeCell ref="A21:F21"/>
    <mergeCell ref="A1:F1"/>
    <mergeCell ref="A24:E24"/>
    <mergeCell ref="D23:E23"/>
    <mergeCell ref="A19:F19"/>
    <mergeCell ref="A20:F20"/>
    <mergeCell ref="A22:F22"/>
    <mergeCell ref="A2:F2"/>
    <mergeCell ref="B3:F3"/>
    <mergeCell ref="B4:D4"/>
    <mergeCell ref="B5:F5"/>
    <mergeCell ref="C6:F6"/>
    <mergeCell ref="B7:F7"/>
    <mergeCell ref="B8:F8"/>
    <mergeCell ref="B14:D14"/>
  </mergeCells>
  <conditionalFormatting sqref="B130:B144">
    <cfRule type="colorScale" priority="98">
      <colorScale>
        <cfvo type="num" val="0"/>
        <cfvo type="num" val="1"/>
        <color rgb="FFFF0000"/>
        <color rgb="FF00B050"/>
      </colorScale>
    </cfRule>
    <cfRule type="colorScale" priority="99">
      <colorScale>
        <cfvo type="min"/>
        <cfvo type="max"/>
        <color rgb="FFFF3B3B"/>
        <color rgb="FF63BE7B"/>
      </colorScale>
    </cfRule>
  </conditionalFormatting>
  <conditionalFormatting sqref="C130:C144">
    <cfRule type="colorScale" priority="96">
      <colorScale>
        <cfvo type="num" val="0"/>
        <cfvo type="num" val="1"/>
        <color rgb="FF00B050"/>
        <color rgb="FFFF0000"/>
      </colorScale>
    </cfRule>
    <cfRule type="colorScale" priority="97">
      <colorScale>
        <cfvo type="min"/>
        <cfvo type="max"/>
        <color rgb="FFFF3B3B"/>
        <color rgb="FF63BE7B"/>
      </colorScale>
    </cfRule>
  </conditionalFormatting>
  <conditionalFormatting sqref="B26">
    <cfRule type="colorScale" priority="41">
      <colorScale>
        <cfvo type="num" val="0"/>
        <cfvo type="num" val="1"/>
        <color rgb="FFFF0000"/>
        <color rgb="FF00B050"/>
      </colorScale>
    </cfRule>
    <cfRule type="colorScale" priority="42">
      <colorScale>
        <cfvo type="min"/>
        <cfvo type="max"/>
        <color rgb="FFFF3B3B"/>
        <color rgb="FF63BE7B"/>
      </colorScale>
    </cfRule>
  </conditionalFormatting>
  <conditionalFormatting sqref="C26">
    <cfRule type="colorScale" priority="39">
      <colorScale>
        <cfvo type="num" val="0"/>
        <cfvo type="num" val="1"/>
        <color rgb="FF00B050"/>
        <color rgb="FFFF0000"/>
      </colorScale>
    </cfRule>
    <cfRule type="colorScale" priority="40">
      <colorScale>
        <cfvo type="min"/>
        <cfvo type="max"/>
        <color rgb="FFFF3B3B"/>
        <color rgb="FF63BE7B"/>
      </colorScale>
    </cfRule>
  </conditionalFormatting>
  <conditionalFormatting sqref="B53:B68 B72 B84:B116">
    <cfRule type="colorScale" priority="100">
      <colorScale>
        <cfvo type="num" val="0"/>
        <cfvo type="num" val="1"/>
        <color rgb="FFFF0000"/>
        <color rgb="FF00B050"/>
      </colorScale>
    </cfRule>
    <cfRule type="colorScale" priority="101">
      <colorScale>
        <cfvo type="min"/>
        <cfvo type="max"/>
        <color rgb="FFFF3B3B"/>
        <color rgb="FF63BE7B"/>
      </colorScale>
    </cfRule>
  </conditionalFormatting>
  <conditionalFormatting sqref="C53:C68 C72 C84:C116">
    <cfRule type="colorScale" priority="112">
      <colorScale>
        <cfvo type="num" val="0"/>
        <cfvo type="num" val="1"/>
        <color rgb="FF00B050"/>
        <color rgb="FFFF0000"/>
      </colorScale>
    </cfRule>
    <cfRule type="colorScale" priority="113">
      <colorScale>
        <cfvo type="min"/>
        <cfvo type="max"/>
        <color rgb="FFFF3B3B"/>
        <color rgb="FF63BE7B"/>
      </colorScale>
    </cfRule>
  </conditionalFormatting>
  <conditionalFormatting sqref="B117:B128 B69:B71 B73:B83">
    <cfRule type="colorScale" priority="114">
      <colorScale>
        <cfvo type="num" val="0"/>
        <cfvo type="num" val="1"/>
        <color rgb="FFFF0000"/>
        <color rgb="FF00B050"/>
      </colorScale>
    </cfRule>
    <cfRule type="colorScale" priority="115">
      <colorScale>
        <cfvo type="min"/>
        <cfvo type="max"/>
        <color rgb="FFFF3B3B"/>
        <color rgb="FF63BE7B"/>
      </colorScale>
    </cfRule>
  </conditionalFormatting>
  <conditionalFormatting sqref="C117:C128 C69:C71 C73:C83">
    <cfRule type="colorScale" priority="120">
      <colorScale>
        <cfvo type="num" val="0"/>
        <cfvo type="num" val="1"/>
        <color rgb="FF00B050"/>
        <color rgb="FFFF0000"/>
      </colorScale>
    </cfRule>
    <cfRule type="colorScale" priority="121">
      <colorScale>
        <cfvo type="min"/>
        <cfvo type="max"/>
        <color rgb="FFFF3B3B"/>
        <color rgb="FF63BE7B"/>
      </colorScale>
    </cfRule>
  </conditionalFormatting>
  <conditionalFormatting sqref="B27">
    <cfRule type="colorScale" priority="15">
      <colorScale>
        <cfvo type="num" val="0"/>
        <cfvo type="num" val="1"/>
        <color rgb="FFFF0000"/>
        <color rgb="FF00B050"/>
      </colorScale>
    </cfRule>
    <cfRule type="colorScale" priority="16">
      <colorScale>
        <cfvo type="min"/>
        <cfvo type="max"/>
        <color rgb="FFFF3B3B"/>
        <color rgb="FF63BE7B"/>
      </colorScale>
    </cfRule>
  </conditionalFormatting>
  <conditionalFormatting sqref="C27">
    <cfRule type="colorScale" priority="13">
      <colorScale>
        <cfvo type="num" val="0"/>
        <cfvo type="num" val="1"/>
        <color rgb="FF00B050"/>
        <color rgb="FFFF0000"/>
      </colorScale>
    </cfRule>
    <cfRule type="colorScale" priority="14">
      <colorScale>
        <cfvo type="min"/>
        <cfvo type="max"/>
        <color rgb="FFFF3B3B"/>
        <color rgb="FF63BE7B"/>
      </colorScale>
    </cfRule>
  </conditionalFormatting>
  <conditionalFormatting sqref="B48:B51">
    <cfRule type="colorScale" priority="7">
      <colorScale>
        <cfvo type="num" val="0"/>
        <cfvo type="num" val="1"/>
        <color rgb="FFFF0000"/>
        <color rgb="FF00B050"/>
      </colorScale>
    </cfRule>
    <cfRule type="colorScale" priority="8">
      <colorScale>
        <cfvo type="min"/>
        <cfvo type="max"/>
        <color rgb="FFFF3B3B"/>
        <color rgb="FF63BE7B"/>
      </colorScale>
    </cfRule>
  </conditionalFormatting>
  <conditionalFormatting sqref="C48:C51">
    <cfRule type="colorScale" priority="5">
      <colorScale>
        <cfvo type="num" val="0"/>
        <cfvo type="num" val="1"/>
        <color rgb="FF00B050"/>
        <color rgb="FFFF0000"/>
      </colorScale>
    </cfRule>
    <cfRule type="colorScale" priority="6">
      <colorScale>
        <cfvo type="min"/>
        <cfvo type="max"/>
        <color rgb="FFFF3B3B"/>
        <color rgb="FF63BE7B"/>
      </colorScale>
    </cfRule>
  </conditionalFormatting>
  <conditionalFormatting sqref="B30:B34">
    <cfRule type="colorScale" priority="1">
      <colorScale>
        <cfvo type="num" val="0"/>
        <cfvo type="num" val="1"/>
        <color rgb="FFFF0000"/>
        <color rgb="FF00B050"/>
      </colorScale>
    </cfRule>
    <cfRule type="colorScale" priority="2">
      <colorScale>
        <cfvo type="min"/>
        <cfvo type="max"/>
        <color rgb="FFFF3B3B"/>
        <color rgb="FF63BE7B"/>
      </colorScale>
    </cfRule>
  </conditionalFormatting>
  <conditionalFormatting sqref="C30:C34">
    <cfRule type="colorScale" priority="3">
      <colorScale>
        <cfvo type="num" val="0"/>
        <cfvo type="num" val="1"/>
        <color rgb="FF00B050"/>
        <color rgb="FFFF0000"/>
      </colorScale>
    </cfRule>
    <cfRule type="colorScale" priority="4">
      <colorScale>
        <cfvo type="min"/>
        <cfvo type="max"/>
        <color rgb="FFFF3B3B"/>
        <color rgb="FF63BE7B"/>
      </colorScale>
    </cfRule>
  </conditionalFormatting>
  <conditionalFormatting sqref="B35:B46 B29">
    <cfRule type="colorScale" priority="160">
      <colorScale>
        <cfvo type="num" val="0"/>
        <cfvo type="num" val="1"/>
        <color rgb="FFFF0000"/>
        <color rgb="FF00B050"/>
      </colorScale>
    </cfRule>
    <cfRule type="colorScale" priority="161">
      <colorScale>
        <cfvo type="min"/>
        <cfvo type="max"/>
        <color rgb="FFFF3B3B"/>
        <color rgb="FF63BE7B"/>
      </colorScale>
    </cfRule>
  </conditionalFormatting>
  <conditionalFormatting sqref="C35:C46 C29">
    <cfRule type="colorScale" priority="164">
      <colorScale>
        <cfvo type="num" val="0"/>
        <cfvo type="num" val="1"/>
        <color rgb="FF00B050"/>
        <color rgb="FFFF0000"/>
      </colorScale>
    </cfRule>
    <cfRule type="colorScale" priority="165">
      <colorScale>
        <cfvo type="min"/>
        <cfvo type="max"/>
        <color rgb="FFFF3B3B"/>
        <color rgb="FF63BE7B"/>
      </colorScale>
    </cfRule>
  </conditionalFormatting>
  <dataValidations count="1">
    <dataValidation type="whole" allowBlank="1" showInputMessage="1" showErrorMessage="1" error="Error, debes digitar el número 1" prompt="Ingrese el valor de 1" sqref="B130:C143 B53:C128 B26:C27 B48:C51 B29:C46" xr:uid="{00000000-0002-0000-0000-000000000000}">
      <formula1>0</formula1>
      <formula2>1</formula2>
    </dataValidation>
  </dataValidations>
  <pageMargins left="0.25" right="0.25" top="0.75" bottom="0.75" header="0.3" footer="0.3"/>
  <pageSetup scale="9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Instrumento valoración</vt:lpstr>
      <vt:lpstr>'Instrumento valoración'!Área_de_impresión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MARINO CABRERA Q.</dc:creator>
  <cp:lastModifiedBy>Usuario de Microsoft Office</cp:lastModifiedBy>
  <cp:lastPrinted>2020-10-13T22:17:08Z</cp:lastPrinted>
  <dcterms:created xsi:type="dcterms:W3CDTF">2015-06-05T18:19:34Z</dcterms:created>
  <dcterms:modified xsi:type="dcterms:W3CDTF">2020-10-28T20:52:25Z</dcterms:modified>
</cp:coreProperties>
</file>